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B31" i="1"/>
  <c r="BC31" s="1"/>
  <c r="AW31"/>
  <c r="AX31" s="1"/>
  <c r="AR31"/>
  <c r="AS31" s="1"/>
  <c r="AN31"/>
  <c r="AK31"/>
  <c r="AG31"/>
  <c r="AH31" s="1"/>
  <c r="AC31"/>
  <c r="Y31"/>
  <c r="X31"/>
  <c r="V31"/>
  <c r="U31"/>
  <c r="S31"/>
  <c r="P31"/>
  <c r="M31"/>
  <c r="J31"/>
  <c r="G31"/>
  <c r="F31"/>
  <c r="BC30"/>
  <c r="BD30" s="1"/>
  <c r="BB30"/>
  <c r="AX30"/>
  <c r="AW30"/>
  <c r="AS30"/>
  <c r="AR30"/>
  <c r="AN30"/>
  <c r="AK30"/>
  <c r="AH30"/>
  <c r="AG30"/>
  <c r="AC30"/>
  <c r="X30"/>
  <c r="Y30" s="1"/>
  <c r="U30"/>
  <c r="V30" s="1"/>
  <c r="S30"/>
  <c r="P30"/>
  <c r="M30"/>
  <c r="J30"/>
  <c r="F30"/>
  <c r="G30" s="1"/>
  <c r="BB29"/>
  <c r="BC29" s="1"/>
  <c r="AW29"/>
  <c r="AX29" s="1"/>
  <c r="AR29"/>
  <c r="AS29" s="1"/>
  <c r="AN29"/>
  <c r="AK29"/>
  <c r="AG29"/>
  <c r="AH29" s="1"/>
  <c r="AC29"/>
  <c r="Y29"/>
  <c r="X29"/>
  <c r="V29"/>
  <c r="U29"/>
  <c r="S29"/>
  <c r="P29"/>
  <c r="M29"/>
  <c r="J29"/>
  <c r="G29"/>
  <c r="F29"/>
  <c r="BC28"/>
  <c r="BB28"/>
  <c r="AX28"/>
  <c r="AW28"/>
  <c r="AS28"/>
  <c r="AR28"/>
  <c r="AN28"/>
  <c r="AK28"/>
  <c r="AH28"/>
  <c r="AG28"/>
  <c r="AC28"/>
  <c r="X28"/>
  <c r="Y28" s="1"/>
  <c r="U28"/>
  <c r="V28" s="1"/>
  <c r="S28"/>
  <c r="P28"/>
  <c r="M28"/>
  <c r="J28"/>
  <c r="F28"/>
  <c r="G28" s="1"/>
  <c r="BB27"/>
  <c r="BC27" s="1"/>
  <c r="AW27"/>
  <c r="AX27" s="1"/>
  <c r="AR27"/>
  <c r="AS27" s="1"/>
  <c r="AN27"/>
  <c r="AK27"/>
  <c r="AG27"/>
  <c r="AH27" s="1"/>
  <c r="AC27"/>
  <c r="Y27"/>
  <c r="X27"/>
  <c r="V27"/>
  <c r="U27"/>
  <c r="S27"/>
  <c r="P27"/>
  <c r="M27"/>
  <c r="J27"/>
  <c r="G27"/>
  <c r="F27"/>
  <c r="BC26"/>
  <c r="BD26" s="1"/>
  <c r="BB26"/>
  <c r="AX26"/>
  <c r="AW26"/>
  <c r="AS26"/>
  <c r="AR26"/>
  <c r="AN26"/>
  <c r="AK26"/>
  <c r="AH26"/>
  <c r="AG26"/>
  <c r="AC26"/>
  <c r="X26"/>
  <c r="Y26" s="1"/>
  <c r="U26"/>
  <c r="V26" s="1"/>
  <c r="S26"/>
  <c r="P26"/>
  <c r="M26"/>
  <c r="J26"/>
  <c r="F26"/>
  <c r="G26" s="1"/>
  <c r="BB25"/>
  <c r="BC25" s="1"/>
  <c r="AW25"/>
  <c r="AX25" s="1"/>
  <c r="AR25"/>
  <c r="AS25" s="1"/>
  <c r="AN25"/>
  <c r="AK25"/>
  <c r="AG25"/>
  <c r="AH25" s="1"/>
  <c r="AC25"/>
  <c r="Y25"/>
  <c r="X25"/>
  <c r="V25"/>
  <c r="U25"/>
  <c r="S25"/>
  <c r="P25"/>
  <c r="M25"/>
  <c r="J25"/>
  <c r="G25"/>
  <c r="F25"/>
  <c r="BC24"/>
  <c r="BB24"/>
  <c r="AX24"/>
  <c r="AW24"/>
  <c r="AS24"/>
  <c r="AR24"/>
  <c r="AN24"/>
  <c r="AK24"/>
  <c r="AH24"/>
  <c r="AG24"/>
  <c r="AC24"/>
  <c r="X24"/>
  <c r="Y24" s="1"/>
  <c r="U24"/>
  <c r="V24" s="1"/>
  <c r="S24"/>
  <c r="P24"/>
  <c r="M24"/>
  <c r="J24"/>
  <c r="F24"/>
  <c r="G24" s="1"/>
  <c r="BB23"/>
  <c r="BC23" s="1"/>
  <c r="AW23"/>
  <c r="AX23" s="1"/>
  <c r="AR23"/>
  <c r="AS23" s="1"/>
  <c r="AN23"/>
  <c r="AK23"/>
  <c r="AG23"/>
  <c r="AH23" s="1"/>
  <c r="AC23"/>
  <c r="Y23"/>
  <c r="X23"/>
  <c r="V23"/>
  <c r="U23"/>
  <c r="S23"/>
  <c r="P23"/>
  <c r="M23"/>
  <c r="J23"/>
  <c r="G23"/>
  <c r="F23"/>
  <c r="BC22"/>
  <c r="BD22" s="1"/>
  <c r="BB22"/>
  <c r="AX22"/>
  <c r="AW22"/>
  <c r="AS22"/>
  <c r="AR22"/>
  <c r="AN22"/>
  <c r="AK22"/>
  <c r="AH22"/>
  <c r="AG22"/>
  <c r="AC22"/>
  <c r="X22"/>
  <c r="Y22" s="1"/>
  <c r="U22"/>
  <c r="V22" s="1"/>
  <c r="S22"/>
  <c r="P22"/>
  <c r="M22"/>
  <c r="J22"/>
  <c r="F22"/>
  <c r="G22" s="1"/>
  <c r="BB21"/>
  <c r="BC21" s="1"/>
  <c r="AW21"/>
  <c r="AX21" s="1"/>
  <c r="AR21"/>
  <c r="AS21" s="1"/>
  <c r="AN21"/>
  <c r="AK21"/>
  <c r="AG21"/>
  <c r="AH21" s="1"/>
  <c r="AC21"/>
  <c r="Y21"/>
  <c r="X21"/>
  <c r="V21"/>
  <c r="U21"/>
  <c r="S21"/>
  <c r="P21"/>
  <c r="M21"/>
  <c r="J21"/>
  <c r="G21"/>
  <c r="F21"/>
  <c r="BC20"/>
  <c r="BB20"/>
  <c r="AX20"/>
  <c r="AW20"/>
  <c r="AS20"/>
  <c r="AR20"/>
  <c r="AN20"/>
  <c r="AK20"/>
  <c r="AH20"/>
  <c r="AG20"/>
  <c r="AC20"/>
  <c r="X20"/>
  <c r="Y20" s="1"/>
  <c r="U20"/>
  <c r="V20" s="1"/>
  <c r="S20"/>
  <c r="P20"/>
  <c r="M20"/>
  <c r="J20"/>
  <c r="F20"/>
  <c r="G20" s="1"/>
  <c r="BB19"/>
  <c r="BC19" s="1"/>
  <c r="AW19"/>
  <c r="AX19" s="1"/>
  <c r="AR19"/>
  <c r="AS19" s="1"/>
  <c r="AN19"/>
  <c r="AK19"/>
  <c r="AG19"/>
  <c r="AH19" s="1"/>
  <c r="AC19"/>
  <c r="Y19"/>
  <c r="X19"/>
  <c r="V19"/>
  <c r="U19"/>
  <c r="S19"/>
  <c r="P19"/>
  <c r="M19"/>
  <c r="J19"/>
  <c r="G19"/>
  <c r="F19"/>
  <c r="BC18"/>
  <c r="BD18" s="1"/>
  <c r="BB18"/>
  <c r="AX18"/>
  <c r="AW18"/>
  <c r="AS18"/>
  <c r="AR18"/>
  <c r="AN18"/>
  <c r="AK18"/>
  <c r="AH18"/>
  <c r="AG18"/>
  <c r="AC18"/>
  <c r="X18"/>
  <c r="Y18" s="1"/>
  <c r="U18"/>
  <c r="V18" s="1"/>
  <c r="S18"/>
  <c r="P18"/>
  <c r="M18"/>
  <c r="J18"/>
  <c r="F18"/>
  <c r="G18" s="1"/>
  <c r="BB17"/>
  <c r="BC17" s="1"/>
  <c r="AW17"/>
  <c r="AX17" s="1"/>
  <c r="AR17"/>
  <c r="AS17" s="1"/>
  <c r="AN17"/>
  <c r="AK17"/>
  <c r="AG17"/>
  <c r="AH17" s="1"/>
  <c r="AC17"/>
  <c r="Y17"/>
  <c r="X17"/>
  <c r="V17"/>
  <c r="U17"/>
  <c r="S17"/>
  <c r="P17"/>
  <c r="M17"/>
  <c r="J17"/>
  <c r="G17"/>
  <c r="F17"/>
  <c r="BC16"/>
  <c r="BB16"/>
  <c r="AX16"/>
  <c r="AW16"/>
  <c r="AS16"/>
  <c r="AR16"/>
  <c r="AN16"/>
  <c r="AK16"/>
  <c r="AH16"/>
  <c r="AG16"/>
  <c r="AC16"/>
  <c r="X16"/>
  <c r="Y16" s="1"/>
  <c r="U16"/>
  <c r="V16" s="1"/>
  <c r="S16"/>
  <c r="P16"/>
  <c r="M16"/>
  <c r="J16"/>
  <c r="F16"/>
  <c r="G16" s="1"/>
  <c r="BB15"/>
  <c r="BC15" s="1"/>
  <c r="AW15"/>
  <c r="AX15" s="1"/>
  <c r="AR15"/>
  <c r="AS15" s="1"/>
  <c r="AN15"/>
  <c r="AK15"/>
  <c r="AG15"/>
  <c r="AH15" s="1"/>
  <c r="AC15"/>
  <c r="Y15"/>
  <c r="X15"/>
  <c r="V15"/>
  <c r="U15"/>
  <c r="S15"/>
  <c r="P15"/>
  <c r="M15"/>
  <c r="J15"/>
  <c r="G15"/>
  <c r="F15"/>
  <c r="BC14"/>
  <c r="BD14" s="1"/>
  <c r="BB14"/>
  <c r="AX14"/>
  <c r="AW14"/>
  <c r="AS14"/>
  <c r="AR14"/>
  <c r="AN14"/>
  <c r="AK14"/>
  <c r="AH14"/>
  <c r="AG14"/>
  <c r="AC14"/>
  <c r="X14"/>
  <c r="Y14" s="1"/>
  <c r="U14"/>
  <c r="V14" s="1"/>
  <c r="S14"/>
  <c r="P14"/>
  <c r="M14"/>
  <c r="J14"/>
  <c r="F14"/>
  <c r="G14" s="1"/>
  <c r="BB13"/>
  <c r="BC13" s="1"/>
  <c r="AW13"/>
  <c r="AX13" s="1"/>
  <c r="AR13"/>
  <c r="AS13" s="1"/>
  <c r="AN13"/>
  <c r="AK13"/>
  <c r="AG13"/>
  <c r="AH13" s="1"/>
  <c r="AC13"/>
  <c r="Y13"/>
  <c r="X13"/>
  <c r="V13"/>
  <c r="U13"/>
  <c r="S13"/>
  <c r="P13"/>
  <c r="M13"/>
  <c r="J13"/>
  <c r="G13"/>
  <c r="F13"/>
  <c r="BC12"/>
  <c r="BB12"/>
  <c r="AX12"/>
  <c r="AW12"/>
  <c r="AS12"/>
  <c r="AR12"/>
  <c r="AN12"/>
  <c r="AK12"/>
  <c r="AH12"/>
  <c r="AG12"/>
  <c r="AC12"/>
  <c r="X12"/>
  <c r="Y12" s="1"/>
  <c r="U12"/>
  <c r="V12" s="1"/>
  <c r="S12"/>
  <c r="P12"/>
  <c r="M12"/>
  <c r="J12"/>
  <c r="F12"/>
  <c r="G12" s="1"/>
  <c r="BB11"/>
  <c r="BC11" s="1"/>
  <c r="AW11"/>
  <c r="AX11" s="1"/>
  <c r="AR11"/>
  <c r="AS11" s="1"/>
  <c r="AN11"/>
  <c r="AK11"/>
  <c r="AG11"/>
  <c r="AH11" s="1"/>
  <c r="AC11"/>
  <c r="Y11"/>
  <c r="X11"/>
  <c r="V11"/>
  <c r="U11"/>
  <c r="S11"/>
  <c r="P11"/>
  <c r="M11"/>
  <c r="J11"/>
  <c r="G11"/>
  <c r="F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BC10"/>
  <c r="BB10"/>
  <c r="AX10"/>
  <c r="AW10"/>
  <c r="AS10"/>
  <c r="AR10"/>
  <c r="AN10"/>
  <c r="AK10"/>
  <c r="AH10"/>
  <c r="AG10"/>
  <c r="AC10"/>
  <c r="X10"/>
  <c r="Y10" s="1"/>
  <c r="U10"/>
  <c r="V10" s="1"/>
  <c r="S10"/>
  <c r="P10"/>
  <c r="M10"/>
  <c r="J10"/>
  <c r="F10"/>
  <c r="G10" s="1"/>
  <c r="A10"/>
  <c r="BB9"/>
  <c r="BC9" s="1"/>
  <c r="AW9"/>
  <c r="AX9" s="1"/>
  <c r="AR9"/>
  <c r="AS9" s="1"/>
  <c r="AN9"/>
  <c r="AK9"/>
  <c r="AG9"/>
  <c r="AH9" s="1"/>
  <c r="AC9"/>
  <c r="Y9"/>
  <c r="X9"/>
  <c r="V9"/>
  <c r="U9"/>
  <c r="S9"/>
  <c r="P9"/>
  <c r="M9"/>
  <c r="J9"/>
  <c r="G9"/>
  <c r="F9"/>
  <c r="BD9" l="1"/>
  <c r="BD10"/>
  <c r="BD11"/>
  <c r="BD12"/>
  <c r="BD15"/>
  <c r="BD16"/>
  <c r="BD19"/>
  <c r="BD20"/>
  <c r="BD23"/>
  <c r="BD24"/>
  <c r="BD27"/>
  <c r="BD28"/>
  <c r="BD31"/>
  <c r="BD13"/>
  <c r="BD17"/>
  <c r="BD21"/>
  <c r="BD25"/>
  <c r="BD29"/>
</calcChain>
</file>

<file path=xl/sharedStrings.xml><?xml version="1.0" encoding="utf-8"?>
<sst xmlns="http://schemas.openxmlformats.org/spreadsheetml/2006/main" count="105" uniqueCount="56">
  <si>
    <t>сн</t>
  </si>
  <si>
    <t>с</t>
  </si>
  <si>
    <t>ПРОТОКОЛ ДИСТАНЦИИ КТМ</t>
  </si>
  <si>
    <t>№ п/п</t>
  </si>
  <si>
    <t>Команда</t>
  </si>
  <si>
    <t>Навесная переправа</t>
  </si>
  <si>
    <t>Ориентирование в заданном направлении</t>
  </si>
  <si>
    <t>Фауна</t>
  </si>
  <si>
    <t>Флора</t>
  </si>
  <si>
    <t>Доврачебная помощь</t>
  </si>
  <si>
    <t>Определение высоты объекта и расстояния до недоступного объекта. Определение топографических знаков</t>
  </si>
  <si>
    <t>Переправа по бревну</t>
  </si>
  <si>
    <t>Определение названий узлов,вязка узлов</t>
  </si>
  <si>
    <t>Сюрприз</t>
  </si>
  <si>
    <t>Переправа по параллельным перилам</t>
  </si>
  <si>
    <t>Переправа через болото по жердям</t>
  </si>
  <si>
    <t>Переправа по воде на катамаране</t>
  </si>
  <si>
    <t>Сумма времени</t>
  </si>
  <si>
    <t>Расстояние</t>
  </si>
  <si>
    <t>% отклонения</t>
  </si>
  <si>
    <t>Высота</t>
  </si>
  <si>
    <t>Топография</t>
  </si>
  <si>
    <t>Время</t>
  </si>
  <si>
    <t>Штраф</t>
  </si>
  <si>
    <t>итог время</t>
  </si>
  <si>
    <t>Областное бюджетное учреждение дополнительного образования "Курский областной центр туризма"</t>
  </si>
  <si>
    <t>КГБОУ ДО "Красноярский краевой центр туризма и краеведения" 1</t>
  </si>
  <si>
    <t>КГБОУ ДО "Красноярский краевой центр туризма и краеведения" 2</t>
  </si>
  <si>
    <t>Сборная команда педагогов Ивановской области</t>
  </si>
  <si>
    <t>Кировское областное государственное автономное учреждение дополнительного образования "Центр детского и юношеского туризма и экскурсий"</t>
  </si>
  <si>
    <t>ОГБУ ДО «Дворец творчества детей и молодежи» Ульяновская область</t>
  </si>
  <si>
    <t xml:space="preserve">Школа №709, Школа №1413 г.Москвы </t>
  </si>
  <si>
    <t>Сборная команда педагогов Саратовской области</t>
  </si>
  <si>
    <t>Сборная педагогов Ленинградской области</t>
  </si>
  <si>
    <t>Комитет Крымской республиканской организации Общероссийского Профсоюза образования команда "Крым-Удача"</t>
  </si>
  <si>
    <t>Муниципальное бюджетное учреждение дополнительного образования "Дом детско-юношеского туризма и экскурсий Московского района г. Казани"</t>
  </si>
  <si>
    <t xml:space="preserve">Московская областная организация Общероссийского Профсоюза работников образования </t>
  </si>
  <si>
    <t>ОГБУДО "Рязанский центр детско-юношеского туризма и экскурсий"</t>
  </si>
  <si>
    <t>ГБОУ Школа № 2065 г. Москвы</t>
  </si>
  <si>
    <t>ГБОУ Воронежской области "Областной центр развития дополнительного образования, гражданского и патриотического воспитания детей и молодежи"</t>
  </si>
  <si>
    <t>МБОУ СОШ №3 г.Чадан Республика Тыва</t>
  </si>
  <si>
    <t xml:space="preserve">Министерство образования и науки Российской Федерации
Общественный Профсоюз образования
Федеральный центр детско-юношеского туризма и краеведения
Международная академия детско-юношеского туризма и краеведения
Федерация спортивного туризма России
Министерство образования, науки и молодежной Нижегородской области
Нижегородская областная организация Общероссийского Профсоюза образования
Государственное бюджетное учреждение дополнительного образования 
«Центр детского юношеского туризма и экскурсий»
</t>
  </si>
  <si>
    <t xml:space="preserve">Зам.главного судьи по виду КТМ                                                   </t>
  </si>
  <si>
    <t>Калёнков А.В.</t>
  </si>
  <si>
    <t>Зам главного секретаря по спортивной программе</t>
  </si>
  <si>
    <t>Левина А.А.</t>
  </si>
  <si>
    <t>Место</t>
  </si>
  <si>
    <t>20-25 августа 2018 года Навашинский район, Нижегородская область</t>
  </si>
  <si>
    <t>Чувашская республиканская организация Общероссийского Профсоюза образования</t>
  </si>
  <si>
    <t>Смоленская областная организация  Общероссийского Профсоюза образования</t>
  </si>
  <si>
    <t xml:space="preserve">Славянская районная организация Краснодарской краевой организации  Общероссийского Профсоюза образования   </t>
  </si>
  <si>
    <t>Ставропольская краевая организация  Общероссийского Профсоюза образования</t>
  </si>
  <si>
    <t>Мордовская республиканская организация  Общероссийского Профсоюза образования</t>
  </si>
  <si>
    <t>Самарская областная организация  Общероссийского Профсоюза образования</t>
  </si>
  <si>
    <t>Калужская областная организация  Общероссийского Профсоюза образования</t>
  </si>
  <si>
    <t>Группа Б</t>
  </si>
</sst>
</file>

<file path=xl/styles.xml><?xml version="1.0" encoding="utf-8"?>
<styleSheet xmlns="http://schemas.openxmlformats.org/spreadsheetml/2006/main">
  <numFmts count="2">
    <numFmt numFmtId="164" formatCode="0;[Red]0"/>
    <numFmt numFmtId="165" formatCode="h:mm;@"/>
  </numFmts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21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5" fontId="0" fillId="2" borderId="1" xfId="0" applyNumberForma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5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34"/>
  <sheetViews>
    <sheetView tabSelected="1" workbookViewId="0">
      <selection activeCell="Q6" sqref="Q6:S6"/>
    </sheetView>
  </sheetViews>
  <sheetFormatPr defaultRowHeight="15"/>
  <cols>
    <col min="1" max="1" width="4.7109375" customWidth="1"/>
    <col min="2" max="2" width="47.5703125" customWidth="1"/>
    <col min="3" max="3" width="7.5703125" bestFit="1" customWidth="1"/>
    <col min="4" max="4" width="8.85546875" customWidth="1"/>
    <col min="5" max="6" width="0" hidden="1" customWidth="1"/>
    <col min="7" max="8" width="8.140625" customWidth="1"/>
    <col min="9" max="9" width="0" hidden="1" customWidth="1"/>
    <col min="10" max="11" width="8.140625" customWidth="1"/>
    <col min="12" max="12" width="0" hidden="1" customWidth="1"/>
    <col min="13" max="14" width="8.140625" customWidth="1"/>
    <col min="15" max="15" width="0" hidden="1" customWidth="1"/>
    <col min="16" max="16" width="8.140625" customWidth="1"/>
    <col min="17" max="17" width="8.7109375" customWidth="1"/>
    <col min="18" max="18" width="0" hidden="1" customWidth="1"/>
    <col min="19" max="19" width="8.5703125" customWidth="1"/>
    <col min="20" max="20" width="11.7109375" bestFit="1" customWidth="1"/>
    <col min="21" max="21" width="7.42578125" customWidth="1"/>
    <col min="22" max="22" width="8" bestFit="1" customWidth="1"/>
    <col min="23" max="23" width="8.42578125" bestFit="1" customWidth="1"/>
    <col min="24" max="24" width="8" customWidth="1"/>
    <col min="25" max="25" width="8.7109375" customWidth="1"/>
    <col min="26" max="26" width="8.42578125" customWidth="1"/>
    <col min="27" max="27" width="9.28515625" customWidth="1"/>
    <col min="28" max="28" width="0" hidden="1" customWidth="1"/>
    <col min="29" max="29" width="9.28515625" customWidth="1"/>
    <col min="30" max="30" width="7.5703125" bestFit="1" customWidth="1"/>
    <col min="31" max="31" width="8.85546875" customWidth="1"/>
    <col min="32" max="33" width="0" hidden="1" customWidth="1"/>
    <col min="34" max="34" width="9.5703125" customWidth="1"/>
    <col min="35" max="35" width="8.140625" customWidth="1"/>
    <col min="36" max="36" width="0" hidden="1" customWidth="1"/>
    <col min="37" max="38" width="8.140625" customWidth="1"/>
    <col min="39" max="39" width="0" hidden="1" customWidth="1"/>
    <col min="40" max="42" width="8.140625" customWidth="1"/>
    <col min="43" max="44" width="0" hidden="1" customWidth="1"/>
    <col min="45" max="47" width="8.140625" customWidth="1"/>
    <col min="48" max="49" width="0" hidden="1" customWidth="1"/>
    <col min="50" max="52" width="8.140625" customWidth="1"/>
    <col min="53" max="54" width="0" hidden="1" customWidth="1"/>
    <col min="55" max="55" width="8.140625" customWidth="1"/>
    <col min="56" max="56" width="9.7109375" customWidth="1"/>
  </cols>
  <sheetData>
    <row r="1" spans="1:57" ht="134.25" customHeight="1">
      <c r="A1" s="19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</row>
    <row r="2" spans="1:57" ht="134.2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22.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</row>
    <row r="4" spans="1:57" ht="22.5">
      <c r="A4" s="34" t="s">
        <v>55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ht="22.5">
      <c r="A5" s="21" t="s">
        <v>47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</row>
    <row r="6" spans="1:57" ht="96" customHeight="1">
      <c r="A6" s="24" t="s">
        <v>3</v>
      </c>
      <c r="B6" s="27" t="s">
        <v>4</v>
      </c>
      <c r="C6" s="30" t="s">
        <v>5</v>
      </c>
      <c r="D6" s="31"/>
      <c r="E6" s="31"/>
      <c r="F6" s="31"/>
      <c r="G6" s="32"/>
      <c r="H6" s="30" t="s">
        <v>6</v>
      </c>
      <c r="I6" s="31"/>
      <c r="J6" s="31"/>
      <c r="K6" s="30" t="s">
        <v>7</v>
      </c>
      <c r="L6" s="31"/>
      <c r="M6" s="31"/>
      <c r="N6" s="30" t="s">
        <v>8</v>
      </c>
      <c r="O6" s="31"/>
      <c r="P6" s="31"/>
      <c r="Q6" s="30" t="s">
        <v>9</v>
      </c>
      <c r="R6" s="31"/>
      <c r="S6" s="31"/>
      <c r="T6" s="30" t="s">
        <v>10</v>
      </c>
      <c r="U6" s="31"/>
      <c r="V6" s="31"/>
      <c r="W6" s="31"/>
      <c r="X6" s="31"/>
      <c r="Y6" s="31"/>
      <c r="Z6" s="31"/>
      <c r="AA6" s="31"/>
      <c r="AB6" s="31"/>
      <c r="AC6" s="32"/>
      <c r="AD6" s="30" t="s">
        <v>11</v>
      </c>
      <c r="AE6" s="31"/>
      <c r="AF6" s="31"/>
      <c r="AG6" s="31"/>
      <c r="AH6" s="32"/>
      <c r="AI6" s="30" t="s">
        <v>12</v>
      </c>
      <c r="AJ6" s="31"/>
      <c r="AK6" s="32"/>
      <c r="AL6" s="30" t="s">
        <v>13</v>
      </c>
      <c r="AM6" s="31"/>
      <c r="AN6" s="32"/>
      <c r="AO6" s="30" t="s">
        <v>14</v>
      </c>
      <c r="AP6" s="31"/>
      <c r="AQ6" s="31"/>
      <c r="AR6" s="31"/>
      <c r="AS6" s="32"/>
      <c r="AT6" s="30" t="s">
        <v>15</v>
      </c>
      <c r="AU6" s="31"/>
      <c r="AV6" s="31"/>
      <c r="AW6" s="31"/>
      <c r="AX6" s="32"/>
      <c r="AY6" s="30" t="s">
        <v>16</v>
      </c>
      <c r="AZ6" s="31"/>
      <c r="BA6" s="31"/>
      <c r="BB6" s="31"/>
      <c r="BC6" s="32"/>
      <c r="BD6" s="10" t="s">
        <v>17</v>
      </c>
      <c r="BE6" s="33" t="s">
        <v>46</v>
      </c>
    </row>
    <row r="7" spans="1:57" ht="54.75">
      <c r="A7" s="25"/>
      <c r="B7" s="28"/>
      <c r="C7" s="11"/>
      <c r="D7" s="12"/>
      <c r="E7" s="12"/>
      <c r="F7" s="12"/>
      <c r="G7" s="1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0" t="s">
        <v>18</v>
      </c>
      <c r="U7" s="13" t="s">
        <v>19</v>
      </c>
      <c r="V7" s="13"/>
      <c r="W7" s="10" t="s">
        <v>20</v>
      </c>
      <c r="X7" s="13" t="s">
        <v>19</v>
      </c>
      <c r="Y7" s="13"/>
      <c r="Z7" s="13" t="s">
        <v>21</v>
      </c>
      <c r="AA7" s="13"/>
      <c r="AB7" s="11"/>
      <c r="AC7" s="11"/>
      <c r="AD7" s="11"/>
      <c r="AE7" s="12"/>
      <c r="AF7" s="12"/>
      <c r="AG7" s="12"/>
      <c r="AH7" s="12"/>
      <c r="AI7" s="13"/>
      <c r="AJ7" s="13"/>
      <c r="AK7" s="13"/>
      <c r="AL7" s="13"/>
      <c r="AM7" s="11"/>
      <c r="AN7" s="11"/>
      <c r="AO7" s="11"/>
      <c r="AP7" s="12"/>
      <c r="AQ7" s="14"/>
      <c r="AR7" s="14"/>
      <c r="AS7" s="14"/>
      <c r="AT7" s="11"/>
      <c r="AU7" s="12"/>
      <c r="AV7" s="14"/>
      <c r="AW7" s="14"/>
      <c r="AX7" s="14"/>
      <c r="AY7" s="11"/>
      <c r="AZ7" s="12"/>
      <c r="BA7" s="12"/>
      <c r="BB7" s="12"/>
      <c r="BC7" s="12"/>
      <c r="BD7" s="10"/>
      <c r="BE7" s="33"/>
    </row>
    <row r="8" spans="1:57" ht="25.5">
      <c r="A8" s="26"/>
      <c r="B8" s="29"/>
      <c r="C8" s="10" t="s">
        <v>22</v>
      </c>
      <c r="D8" s="10" t="s">
        <v>23</v>
      </c>
      <c r="E8" s="10"/>
      <c r="F8" s="10"/>
      <c r="G8" s="15" t="s">
        <v>24</v>
      </c>
      <c r="H8" s="10" t="s">
        <v>23</v>
      </c>
      <c r="I8" s="10"/>
      <c r="J8" s="15" t="s">
        <v>24</v>
      </c>
      <c r="K8" s="10" t="s">
        <v>23</v>
      </c>
      <c r="L8" s="10"/>
      <c r="M8" s="15" t="s">
        <v>24</v>
      </c>
      <c r="N8" s="10" t="s">
        <v>23</v>
      </c>
      <c r="O8" s="10"/>
      <c r="P8" s="15" t="s">
        <v>24</v>
      </c>
      <c r="Q8" s="10" t="s">
        <v>23</v>
      </c>
      <c r="R8" s="10"/>
      <c r="S8" s="15" t="s">
        <v>24</v>
      </c>
      <c r="T8" s="10"/>
      <c r="U8" s="10"/>
      <c r="V8" s="10" t="s">
        <v>23</v>
      </c>
      <c r="W8" s="10"/>
      <c r="X8" s="10"/>
      <c r="Y8" s="10" t="s">
        <v>23</v>
      </c>
      <c r="Z8" s="10" t="s">
        <v>23</v>
      </c>
      <c r="AA8" s="15" t="s">
        <v>23</v>
      </c>
      <c r="AB8" s="15"/>
      <c r="AC8" s="15" t="s">
        <v>24</v>
      </c>
      <c r="AD8" s="10" t="s">
        <v>22</v>
      </c>
      <c r="AE8" s="10" t="s">
        <v>23</v>
      </c>
      <c r="AF8" s="10"/>
      <c r="AG8" s="15"/>
      <c r="AH8" s="15" t="s">
        <v>24</v>
      </c>
      <c r="AI8" s="10" t="s">
        <v>23</v>
      </c>
      <c r="AJ8" s="10"/>
      <c r="AK8" s="15" t="s">
        <v>24</v>
      </c>
      <c r="AL8" s="10" t="s">
        <v>23</v>
      </c>
      <c r="AM8" s="10"/>
      <c r="AN8" s="15" t="s">
        <v>24</v>
      </c>
      <c r="AO8" s="10" t="s">
        <v>22</v>
      </c>
      <c r="AP8" s="10" t="s">
        <v>23</v>
      </c>
      <c r="AQ8" s="10"/>
      <c r="AR8" s="10"/>
      <c r="AS8" s="15" t="s">
        <v>24</v>
      </c>
      <c r="AT8" s="10" t="s">
        <v>22</v>
      </c>
      <c r="AU8" s="10" t="s">
        <v>23</v>
      </c>
      <c r="AV8" s="10"/>
      <c r="AW8" s="10"/>
      <c r="AX8" s="15" t="s">
        <v>24</v>
      </c>
      <c r="AY8" s="10" t="s">
        <v>22</v>
      </c>
      <c r="AZ8" s="10" t="s">
        <v>23</v>
      </c>
      <c r="BA8" s="10"/>
      <c r="BB8" s="10"/>
      <c r="BC8" s="15" t="s">
        <v>24</v>
      </c>
      <c r="BD8" s="10"/>
      <c r="BE8" s="1"/>
    </row>
    <row r="9" spans="1:57" ht="30">
      <c r="A9" s="16">
        <v>1</v>
      </c>
      <c r="B9" s="17" t="s">
        <v>48</v>
      </c>
      <c r="C9" s="2">
        <v>6.8287037037037025E-4</v>
      </c>
      <c r="D9" s="3">
        <v>0</v>
      </c>
      <c r="E9" s="2">
        <v>1.1574074074074073E-4</v>
      </c>
      <c r="F9" s="4">
        <f t="shared" ref="F9:F31" si="0">D9*E9</f>
        <v>0</v>
      </c>
      <c r="G9" s="4">
        <f t="shared" ref="G9:G31" si="1">F9+C9</f>
        <v>6.8287037037037025E-4</v>
      </c>
      <c r="H9" s="5">
        <v>5</v>
      </c>
      <c r="I9" s="2">
        <v>1.1574074074074073E-4</v>
      </c>
      <c r="J9" s="4">
        <f t="shared" ref="J9:J31" si="2">H9*I9</f>
        <v>5.7870370370370367E-4</v>
      </c>
      <c r="K9" s="3">
        <v>3</v>
      </c>
      <c r="L9" s="2">
        <v>1.1574074074074073E-4</v>
      </c>
      <c r="M9" s="4">
        <f t="shared" ref="M9:M31" si="3">K9*L9</f>
        <v>3.4722222222222218E-4</v>
      </c>
      <c r="N9" s="3">
        <v>4.5</v>
      </c>
      <c r="O9" s="2">
        <v>1.1574074074074073E-4</v>
      </c>
      <c r="P9" s="4">
        <f t="shared" ref="P9:P31" si="4">N9*O9</f>
        <v>5.2083333333333333E-4</v>
      </c>
      <c r="Q9" s="3">
        <v>0</v>
      </c>
      <c r="R9" s="2">
        <v>1.1574074074074073E-4</v>
      </c>
      <c r="S9" s="4">
        <f t="shared" ref="S9:S31" si="5">Q9*R9</f>
        <v>0</v>
      </c>
      <c r="T9" s="3">
        <v>36</v>
      </c>
      <c r="U9" s="6">
        <f>100-(T9*100/52)</f>
        <v>30.769230769230774</v>
      </c>
      <c r="V9" s="6">
        <f t="shared" ref="V9:V31" si="6">U9/5</f>
        <v>6.1538461538461551</v>
      </c>
      <c r="W9" s="3">
        <v>21</v>
      </c>
      <c r="X9" s="6">
        <f>(W9*100/21)-100</f>
        <v>0</v>
      </c>
      <c r="Y9" s="6">
        <f t="shared" ref="Y9:Y31" si="7">X9/5</f>
        <v>0</v>
      </c>
      <c r="Z9" s="3">
        <v>4</v>
      </c>
      <c r="AA9" s="6">
        <v>10</v>
      </c>
      <c r="AB9" s="2">
        <v>1.1574074074074073E-4</v>
      </c>
      <c r="AC9" s="4">
        <f t="shared" ref="AC9:AC31" si="8">AA9*AB9</f>
        <v>1.1574074074074073E-3</v>
      </c>
      <c r="AD9" s="2">
        <v>1.0995370370370371E-3</v>
      </c>
      <c r="AE9" s="3">
        <v>0</v>
      </c>
      <c r="AF9" s="2">
        <v>1.1574074074074073E-4</v>
      </c>
      <c r="AG9" s="2">
        <f t="shared" ref="AG9:AG31" si="9">AE9*AF9</f>
        <v>0</v>
      </c>
      <c r="AH9" s="2">
        <f t="shared" ref="AH9:AH31" si="10">AG9+AD9</f>
        <v>1.0995370370370371E-3</v>
      </c>
      <c r="AI9" s="3">
        <v>0</v>
      </c>
      <c r="AJ9" s="2">
        <v>1.1574074074074073E-4</v>
      </c>
      <c r="AK9" s="2">
        <f t="shared" ref="AK9:AK31" si="11">AI9*AJ9</f>
        <v>0</v>
      </c>
      <c r="AL9" s="3">
        <v>0</v>
      </c>
      <c r="AM9" s="2">
        <v>1.1574074074074073E-4</v>
      </c>
      <c r="AN9" s="2">
        <f t="shared" ref="AN9:AN31" si="12">AM9*AL9</f>
        <v>0</v>
      </c>
      <c r="AO9" s="2">
        <v>1.3657407407407409E-3</v>
      </c>
      <c r="AP9" s="3">
        <v>0</v>
      </c>
      <c r="AQ9" s="2">
        <v>1.1574074074074073E-4</v>
      </c>
      <c r="AR9" s="2">
        <f t="shared" ref="AR9:AR31" si="13">AQ9*AP9</f>
        <v>0</v>
      </c>
      <c r="AS9" s="2">
        <f t="shared" ref="AS9:AS31" si="14">AR9+AO9</f>
        <v>1.3657407407407409E-3</v>
      </c>
      <c r="AT9" s="2">
        <v>1.7939814814814815E-3</v>
      </c>
      <c r="AU9" s="3">
        <v>2</v>
      </c>
      <c r="AV9" s="2">
        <v>1.1574074074074073E-4</v>
      </c>
      <c r="AW9" s="2">
        <f t="shared" ref="AW9:AW31" si="15">AV9*AU9</f>
        <v>2.3148148148148146E-4</v>
      </c>
      <c r="AX9" s="2">
        <f t="shared" ref="AX9:AX31" si="16">AW9+AT9</f>
        <v>2.0254629629629629E-3</v>
      </c>
      <c r="AY9" s="2">
        <v>1.2152777777777778E-3</v>
      </c>
      <c r="AZ9" s="3">
        <v>0</v>
      </c>
      <c r="BA9" s="2">
        <v>1.1574074074074073E-4</v>
      </c>
      <c r="BB9" s="2">
        <f t="shared" ref="BB9:BB31" si="17">BA9*AZ9</f>
        <v>0</v>
      </c>
      <c r="BC9" s="2">
        <f t="shared" ref="BC9:BC31" si="18">BB9+AY9</f>
        <v>1.2152777777777778E-3</v>
      </c>
      <c r="BD9" s="7">
        <f t="shared" ref="BD9:BD31" si="19">BC9+AX9+AS9+AN9+AK9+AH9+AC9+S9+P9+M9+J9+G9</f>
        <v>8.9930555555555545E-3</v>
      </c>
      <c r="BE9" s="1">
        <v>1</v>
      </c>
    </row>
    <row r="10" spans="1:57" ht="45">
      <c r="A10" s="1">
        <f>A9+1</f>
        <v>2</v>
      </c>
      <c r="B10" s="17" t="s">
        <v>25</v>
      </c>
      <c r="C10" s="2">
        <v>7.175925925925927E-4</v>
      </c>
      <c r="D10" s="8">
        <v>0</v>
      </c>
      <c r="E10" s="2">
        <v>1.1574074074074073E-4</v>
      </c>
      <c r="F10" s="4">
        <f t="shared" si="0"/>
        <v>0</v>
      </c>
      <c r="G10" s="4">
        <f t="shared" si="1"/>
        <v>7.175925925925927E-4</v>
      </c>
      <c r="H10" s="8">
        <v>5</v>
      </c>
      <c r="I10" s="2">
        <v>1.1574074074074073E-4</v>
      </c>
      <c r="J10" s="4">
        <f t="shared" si="2"/>
        <v>5.7870370370370367E-4</v>
      </c>
      <c r="K10" s="8">
        <v>1.5</v>
      </c>
      <c r="L10" s="2">
        <v>1.1574074074074073E-4</v>
      </c>
      <c r="M10" s="4">
        <f t="shared" si="3"/>
        <v>1.7361111111111109E-4</v>
      </c>
      <c r="N10" s="8">
        <v>1</v>
      </c>
      <c r="O10" s="2">
        <v>1.1574074074074073E-4</v>
      </c>
      <c r="P10" s="4">
        <f t="shared" si="4"/>
        <v>1.1574074074074073E-4</v>
      </c>
      <c r="Q10" s="8">
        <v>4</v>
      </c>
      <c r="R10" s="2">
        <v>1.1574074074074073E-4</v>
      </c>
      <c r="S10" s="4">
        <f t="shared" si="5"/>
        <v>4.6296296296296293E-4</v>
      </c>
      <c r="T10" s="3">
        <v>75</v>
      </c>
      <c r="U10" s="6">
        <f>(T10*100/52)-100</f>
        <v>44.230769230769226</v>
      </c>
      <c r="V10" s="6">
        <f t="shared" si="6"/>
        <v>8.8461538461538449</v>
      </c>
      <c r="W10" s="8">
        <v>21</v>
      </c>
      <c r="X10" s="6">
        <f>(W10*100/21)-100</f>
        <v>0</v>
      </c>
      <c r="Y10" s="6">
        <f t="shared" si="7"/>
        <v>0</v>
      </c>
      <c r="Z10" s="8">
        <v>3.5</v>
      </c>
      <c r="AA10" s="3">
        <v>12.5</v>
      </c>
      <c r="AB10" s="2">
        <v>1.1574074074074073E-4</v>
      </c>
      <c r="AC10" s="4">
        <f t="shared" si="8"/>
        <v>1.4467592592592592E-3</v>
      </c>
      <c r="AD10" s="2">
        <v>1.0416666666666667E-3</v>
      </c>
      <c r="AE10" s="8">
        <v>0</v>
      </c>
      <c r="AF10" s="2">
        <v>1.1574074074074073E-4</v>
      </c>
      <c r="AG10" s="2">
        <f t="shared" si="9"/>
        <v>0</v>
      </c>
      <c r="AH10" s="2">
        <f t="shared" si="10"/>
        <v>1.0416666666666667E-3</v>
      </c>
      <c r="AI10" s="8">
        <v>0</v>
      </c>
      <c r="AJ10" s="2">
        <v>1.1574074074074073E-4</v>
      </c>
      <c r="AK10" s="2">
        <f t="shared" si="11"/>
        <v>0</v>
      </c>
      <c r="AL10" s="8">
        <v>0</v>
      </c>
      <c r="AM10" s="2">
        <v>1.1574074074074073E-4</v>
      </c>
      <c r="AN10" s="2">
        <f t="shared" si="12"/>
        <v>0</v>
      </c>
      <c r="AO10" s="2">
        <v>1.6435185185185183E-3</v>
      </c>
      <c r="AP10" s="8">
        <v>0</v>
      </c>
      <c r="AQ10" s="2">
        <v>1.1574074074074073E-4</v>
      </c>
      <c r="AR10" s="2">
        <f t="shared" si="13"/>
        <v>0</v>
      </c>
      <c r="AS10" s="2">
        <f t="shared" si="14"/>
        <v>1.6435185185185183E-3</v>
      </c>
      <c r="AT10" s="2">
        <v>1.6087962962962963E-3</v>
      </c>
      <c r="AU10" s="8">
        <v>2</v>
      </c>
      <c r="AV10" s="2">
        <v>1.1574074074074073E-4</v>
      </c>
      <c r="AW10" s="2">
        <f t="shared" si="15"/>
        <v>2.3148148148148146E-4</v>
      </c>
      <c r="AX10" s="2">
        <f t="shared" si="16"/>
        <v>1.8402777777777777E-3</v>
      </c>
      <c r="AY10" s="2">
        <v>1.423611111111111E-3</v>
      </c>
      <c r="AZ10" s="8">
        <v>0</v>
      </c>
      <c r="BA10" s="2">
        <v>1.1574074074074073E-4</v>
      </c>
      <c r="BB10" s="2">
        <f t="shared" si="17"/>
        <v>0</v>
      </c>
      <c r="BC10" s="2">
        <f t="shared" si="18"/>
        <v>1.423611111111111E-3</v>
      </c>
      <c r="BD10" s="7">
        <f t="shared" si="19"/>
        <v>9.4444444444444428E-3</v>
      </c>
      <c r="BE10" s="1">
        <v>2</v>
      </c>
    </row>
    <row r="11" spans="1:57" ht="26.25">
      <c r="A11" s="1">
        <f t="shared" ref="A11:A31" si="20">A10+1</f>
        <v>3</v>
      </c>
      <c r="B11" s="18" t="s">
        <v>26</v>
      </c>
      <c r="C11" s="2">
        <v>4.9768518518518521E-4</v>
      </c>
      <c r="D11" s="8">
        <v>1</v>
      </c>
      <c r="E11" s="2">
        <v>1.1574074074074073E-4</v>
      </c>
      <c r="F11" s="4">
        <f t="shared" si="0"/>
        <v>1.1574074074074073E-4</v>
      </c>
      <c r="G11" s="4">
        <f t="shared" si="1"/>
        <v>6.134259259259259E-4</v>
      </c>
      <c r="H11" s="8">
        <v>0</v>
      </c>
      <c r="I11" s="2">
        <v>1.1574074074074073E-4</v>
      </c>
      <c r="J11" s="4">
        <f t="shared" si="2"/>
        <v>0</v>
      </c>
      <c r="K11" s="8">
        <v>0</v>
      </c>
      <c r="L11" s="2">
        <v>1.1574074074074073E-4</v>
      </c>
      <c r="M11" s="4">
        <f t="shared" si="3"/>
        <v>0</v>
      </c>
      <c r="N11" s="8">
        <v>1</v>
      </c>
      <c r="O11" s="2">
        <v>1.1574074074074073E-4</v>
      </c>
      <c r="P11" s="4">
        <f t="shared" si="4"/>
        <v>1.1574074074074073E-4</v>
      </c>
      <c r="Q11" s="8">
        <v>0</v>
      </c>
      <c r="R11" s="2">
        <v>1.1574074074074073E-4</v>
      </c>
      <c r="S11" s="4">
        <f t="shared" si="5"/>
        <v>0</v>
      </c>
      <c r="T11" s="3">
        <v>45</v>
      </c>
      <c r="U11" s="6">
        <f>100-(T11*100/52)</f>
        <v>13.461538461538467</v>
      </c>
      <c r="V11" s="6">
        <f t="shared" si="6"/>
        <v>2.6923076923076934</v>
      </c>
      <c r="W11" s="8">
        <v>19</v>
      </c>
      <c r="X11" s="6">
        <f>100-(W11*100/21)</f>
        <v>9.5238095238095184</v>
      </c>
      <c r="Y11" s="6">
        <f t="shared" si="7"/>
        <v>1.9047619047619038</v>
      </c>
      <c r="Z11" s="8">
        <v>5</v>
      </c>
      <c r="AA11" s="6">
        <v>10</v>
      </c>
      <c r="AB11" s="2">
        <v>1.1574074074074073E-4</v>
      </c>
      <c r="AC11" s="4">
        <f t="shared" si="8"/>
        <v>1.1574074074074073E-3</v>
      </c>
      <c r="AD11" s="2">
        <v>1.25E-3</v>
      </c>
      <c r="AE11" s="8">
        <v>13</v>
      </c>
      <c r="AF11" s="2">
        <v>1.1574074074074073E-4</v>
      </c>
      <c r="AG11" s="2">
        <f t="shared" si="9"/>
        <v>1.5046296296296294E-3</v>
      </c>
      <c r="AH11" s="2">
        <f t="shared" si="10"/>
        <v>2.7546296296296294E-3</v>
      </c>
      <c r="AI11" s="8">
        <v>0</v>
      </c>
      <c r="AJ11" s="2">
        <v>1.1574074074074073E-4</v>
      </c>
      <c r="AK11" s="2">
        <f t="shared" si="11"/>
        <v>0</v>
      </c>
      <c r="AL11" s="8">
        <v>0</v>
      </c>
      <c r="AM11" s="2">
        <v>1.1574074074074073E-4</v>
      </c>
      <c r="AN11" s="2">
        <f t="shared" si="12"/>
        <v>0</v>
      </c>
      <c r="AO11" s="2">
        <v>9.2592592592592585E-4</v>
      </c>
      <c r="AP11" s="8">
        <v>3</v>
      </c>
      <c r="AQ11" s="2">
        <v>1.1574074074074073E-4</v>
      </c>
      <c r="AR11" s="2">
        <f t="shared" si="13"/>
        <v>3.4722222222222218E-4</v>
      </c>
      <c r="AS11" s="2">
        <f t="shared" si="14"/>
        <v>1.273148148148148E-3</v>
      </c>
      <c r="AT11" s="2">
        <v>2.4189814814814816E-3</v>
      </c>
      <c r="AU11" s="8">
        <v>0</v>
      </c>
      <c r="AV11" s="2">
        <v>1.1574074074074073E-4</v>
      </c>
      <c r="AW11" s="2">
        <f t="shared" si="15"/>
        <v>0</v>
      </c>
      <c r="AX11" s="2">
        <f t="shared" si="16"/>
        <v>2.4189814814814816E-3</v>
      </c>
      <c r="AY11" s="2">
        <v>1.2268518518518518E-3</v>
      </c>
      <c r="AZ11" s="8">
        <v>0</v>
      </c>
      <c r="BA11" s="2">
        <v>1.1574074074074073E-4</v>
      </c>
      <c r="BB11" s="2">
        <f t="shared" si="17"/>
        <v>0</v>
      </c>
      <c r="BC11" s="2">
        <f t="shared" si="18"/>
        <v>1.2268518518518518E-3</v>
      </c>
      <c r="BD11" s="7">
        <f t="shared" si="19"/>
        <v>9.5601851851851855E-3</v>
      </c>
      <c r="BE11" s="1">
        <v>3</v>
      </c>
    </row>
    <row r="12" spans="1:57" ht="30">
      <c r="A12" s="1">
        <f t="shared" si="20"/>
        <v>4</v>
      </c>
      <c r="B12" s="17" t="s">
        <v>49</v>
      </c>
      <c r="C12" s="2">
        <v>7.7546296296296304E-4</v>
      </c>
      <c r="D12" s="8">
        <v>0</v>
      </c>
      <c r="E12" s="2">
        <v>1.1574074074074073E-4</v>
      </c>
      <c r="F12" s="4">
        <f t="shared" si="0"/>
        <v>0</v>
      </c>
      <c r="G12" s="4">
        <f t="shared" si="1"/>
        <v>7.7546296296296304E-4</v>
      </c>
      <c r="H12" s="8">
        <v>5</v>
      </c>
      <c r="I12" s="2">
        <v>1.1574074074074073E-4</v>
      </c>
      <c r="J12" s="4">
        <f t="shared" si="2"/>
        <v>5.7870370370370367E-4</v>
      </c>
      <c r="K12" s="8">
        <v>1</v>
      </c>
      <c r="L12" s="2">
        <v>1.1574074074074073E-4</v>
      </c>
      <c r="M12" s="4">
        <f t="shared" si="3"/>
        <v>1.1574074074074073E-4</v>
      </c>
      <c r="N12" s="8">
        <v>2</v>
      </c>
      <c r="O12" s="2">
        <v>1.1574074074074073E-4</v>
      </c>
      <c r="P12" s="4">
        <f t="shared" si="4"/>
        <v>2.3148148148148146E-4</v>
      </c>
      <c r="Q12" s="8">
        <v>0</v>
      </c>
      <c r="R12" s="2">
        <v>1.1574074074074073E-4</v>
      </c>
      <c r="S12" s="4">
        <f t="shared" si="5"/>
        <v>0</v>
      </c>
      <c r="T12" s="3">
        <v>37</v>
      </c>
      <c r="U12" s="6">
        <f>100-(T12*100/52)</f>
        <v>28.84615384615384</v>
      </c>
      <c r="V12" s="6">
        <f t="shared" si="6"/>
        <v>5.7692307692307683</v>
      </c>
      <c r="W12" s="8">
        <v>23</v>
      </c>
      <c r="X12" s="6">
        <f>(W12*100/21)-100</f>
        <v>9.5238095238095184</v>
      </c>
      <c r="Y12" s="6">
        <f t="shared" si="7"/>
        <v>1.9047619047619038</v>
      </c>
      <c r="Z12" s="8">
        <v>2</v>
      </c>
      <c r="AA12" s="6">
        <v>10</v>
      </c>
      <c r="AB12" s="2">
        <v>1.1574074074074073E-4</v>
      </c>
      <c r="AC12" s="4">
        <f t="shared" si="8"/>
        <v>1.1574074074074073E-3</v>
      </c>
      <c r="AD12" s="2">
        <v>1.3541666666666667E-3</v>
      </c>
      <c r="AE12" s="8">
        <v>0</v>
      </c>
      <c r="AF12" s="2">
        <v>1.1574074074074073E-4</v>
      </c>
      <c r="AG12" s="2">
        <f t="shared" si="9"/>
        <v>0</v>
      </c>
      <c r="AH12" s="2">
        <f t="shared" si="10"/>
        <v>1.3541666666666667E-3</v>
      </c>
      <c r="AI12" s="8">
        <v>0</v>
      </c>
      <c r="AJ12" s="2">
        <v>1.1574074074074073E-4</v>
      </c>
      <c r="AK12" s="2">
        <f t="shared" si="11"/>
        <v>0</v>
      </c>
      <c r="AL12" s="8">
        <v>0</v>
      </c>
      <c r="AM12" s="2">
        <v>1.1574074074074073E-4</v>
      </c>
      <c r="AN12" s="2">
        <f t="shared" si="12"/>
        <v>0</v>
      </c>
      <c r="AO12" s="2">
        <v>1.736111111111111E-3</v>
      </c>
      <c r="AP12" s="8">
        <v>0</v>
      </c>
      <c r="AQ12" s="2">
        <v>1.1574074074074073E-4</v>
      </c>
      <c r="AR12" s="2">
        <f t="shared" si="13"/>
        <v>0</v>
      </c>
      <c r="AS12" s="2">
        <f t="shared" si="14"/>
        <v>1.736111111111111E-3</v>
      </c>
      <c r="AT12" s="2">
        <v>2.673611111111111E-3</v>
      </c>
      <c r="AU12" s="8">
        <v>0</v>
      </c>
      <c r="AV12" s="2">
        <v>1.1574074074074073E-4</v>
      </c>
      <c r="AW12" s="2">
        <f t="shared" si="15"/>
        <v>0</v>
      </c>
      <c r="AX12" s="2">
        <f t="shared" si="16"/>
        <v>2.673611111111111E-3</v>
      </c>
      <c r="AY12" s="2">
        <v>1.3657407407407409E-3</v>
      </c>
      <c r="AZ12" s="8">
        <v>0</v>
      </c>
      <c r="BA12" s="2">
        <v>1.1574074074074073E-4</v>
      </c>
      <c r="BB12" s="2">
        <f t="shared" si="17"/>
        <v>0</v>
      </c>
      <c r="BC12" s="2">
        <f t="shared" si="18"/>
        <v>1.3657407407407409E-3</v>
      </c>
      <c r="BD12" s="7">
        <f t="shared" si="19"/>
        <v>9.9884259259259284E-3</v>
      </c>
      <c r="BE12" s="1">
        <v>4</v>
      </c>
    </row>
    <row r="13" spans="1:57">
      <c r="A13" s="1">
        <f t="shared" si="20"/>
        <v>5</v>
      </c>
      <c r="B13" s="17" t="s">
        <v>28</v>
      </c>
      <c r="C13" s="2">
        <v>7.7546296296296304E-4</v>
      </c>
      <c r="D13" s="3">
        <v>0</v>
      </c>
      <c r="E13" s="2">
        <v>1.1574074074074073E-4</v>
      </c>
      <c r="F13" s="4">
        <f t="shared" si="0"/>
        <v>0</v>
      </c>
      <c r="G13" s="4">
        <f t="shared" si="1"/>
        <v>7.7546296296296304E-4</v>
      </c>
      <c r="H13" s="3">
        <v>0</v>
      </c>
      <c r="I13" s="2">
        <v>1.1574074074074073E-4</v>
      </c>
      <c r="J13" s="4">
        <f t="shared" si="2"/>
        <v>0</v>
      </c>
      <c r="K13" s="3">
        <v>1.5</v>
      </c>
      <c r="L13" s="2">
        <v>1.1574074074074073E-4</v>
      </c>
      <c r="M13" s="4">
        <f t="shared" si="3"/>
        <v>1.7361111111111109E-4</v>
      </c>
      <c r="N13" s="3">
        <v>1</v>
      </c>
      <c r="O13" s="2">
        <v>1.1574074074074073E-4</v>
      </c>
      <c r="P13" s="4">
        <f t="shared" si="4"/>
        <v>1.1574074074074073E-4</v>
      </c>
      <c r="Q13" s="3">
        <v>0</v>
      </c>
      <c r="R13" s="2">
        <v>1.1574074074074073E-4</v>
      </c>
      <c r="S13" s="4">
        <f t="shared" si="5"/>
        <v>0</v>
      </c>
      <c r="T13" s="3">
        <v>40</v>
      </c>
      <c r="U13" s="6">
        <f>100-(T13*100/52)</f>
        <v>23.07692307692308</v>
      </c>
      <c r="V13" s="6">
        <f t="shared" si="6"/>
        <v>4.6153846153846159</v>
      </c>
      <c r="W13" s="3">
        <v>22</v>
      </c>
      <c r="X13" s="6">
        <f>(W13*100/21)-100</f>
        <v>4.7619047619047592</v>
      </c>
      <c r="Y13" s="6">
        <f t="shared" si="7"/>
        <v>0.95238095238095188</v>
      </c>
      <c r="Z13" s="3">
        <v>5.5</v>
      </c>
      <c r="AA13" s="3">
        <v>11.5</v>
      </c>
      <c r="AB13" s="2">
        <v>1.1574074074074073E-4</v>
      </c>
      <c r="AC13" s="4">
        <f t="shared" si="8"/>
        <v>1.3310185185185185E-3</v>
      </c>
      <c r="AD13" s="2">
        <v>1.5393518518518519E-3</v>
      </c>
      <c r="AE13" s="3">
        <v>1</v>
      </c>
      <c r="AF13" s="2">
        <v>1.1574074074074073E-4</v>
      </c>
      <c r="AG13" s="2">
        <f t="shared" si="9"/>
        <v>1.1574074074074073E-4</v>
      </c>
      <c r="AH13" s="2">
        <f t="shared" si="10"/>
        <v>1.6550925925925926E-3</v>
      </c>
      <c r="AI13" s="3">
        <v>0</v>
      </c>
      <c r="AJ13" s="2">
        <v>1.1574074074074073E-4</v>
      </c>
      <c r="AK13" s="2">
        <f t="shared" si="11"/>
        <v>0</v>
      </c>
      <c r="AL13" s="3">
        <v>0</v>
      </c>
      <c r="AM13" s="2">
        <v>1.1574074074074073E-4</v>
      </c>
      <c r="AN13" s="2">
        <f t="shared" si="12"/>
        <v>0</v>
      </c>
      <c r="AO13" s="2">
        <v>1.8402777777777777E-3</v>
      </c>
      <c r="AP13" s="3">
        <v>0</v>
      </c>
      <c r="AQ13" s="2">
        <v>1.1574074074074073E-4</v>
      </c>
      <c r="AR13" s="2">
        <f t="shared" si="13"/>
        <v>0</v>
      </c>
      <c r="AS13" s="2">
        <f t="shared" si="14"/>
        <v>1.8402777777777777E-3</v>
      </c>
      <c r="AT13" s="2">
        <v>2.7083333333333334E-3</v>
      </c>
      <c r="AU13" s="3">
        <v>2</v>
      </c>
      <c r="AV13" s="2">
        <v>1.1574074074074073E-4</v>
      </c>
      <c r="AW13" s="2">
        <f t="shared" si="15"/>
        <v>2.3148148148148146E-4</v>
      </c>
      <c r="AX13" s="2">
        <f t="shared" si="16"/>
        <v>2.9398148148148148E-3</v>
      </c>
      <c r="AY13" s="2">
        <v>1.2152777777777778E-3</v>
      </c>
      <c r="AZ13" s="3">
        <v>0</v>
      </c>
      <c r="BA13" s="2">
        <v>1.1574074074074073E-4</v>
      </c>
      <c r="BB13" s="2">
        <f t="shared" si="17"/>
        <v>0</v>
      </c>
      <c r="BC13" s="2">
        <f t="shared" si="18"/>
        <v>1.2152777777777778E-3</v>
      </c>
      <c r="BD13" s="7">
        <f t="shared" si="19"/>
        <v>1.0046296296296296E-2</v>
      </c>
      <c r="BE13" s="1">
        <v>5</v>
      </c>
    </row>
    <row r="14" spans="1:57" ht="60">
      <c r="A14" s="1">
        <f t="shared" si="20"/>
        <v>6</v>
      </c>
      <c r="B14" s="17" t="s">
        <v>29</v>
      </c>
      <c r="C14" s="2">
        <v>7.291666666666667E-4</v>
      </c>
      <c r="D14" s="8">
        <v>0</v>
      </c>
      <c r="E14" s="2">
        <v>1.1574074074074073E-4</v>
      </c>
      <c r="F14" s="4">
        <f t="shared" si="0"/>
        <v>0</v>
      </c>
      <c r="G14" s="4">
        <f t="shared" si="1"/>
        <v>7.291666666666667E-4</v>
      </c>
      <c r="H14" s="8">
        <v>5</v>
      </c>
      <c r="I14" s="2">
        <v>1.1574074074074073E-4</v>
      </c>
      <c r="J14" s="4">
        <f t="shared" si="2"/>
        <v>5.7870370370370367E-4</v>
      </c>
      <c r="K14" s="8">
        <v>2</v>
      </c>
      <c r="L14" s="2">
        <v>1.1574074074074073E-4</v>
      </c>
      <c r="M14" s="4">
        <f t="shared" si="3"/>
        <v>2.3148148148148146E-4</v>
      </c>
      <c r="N14" s="8">
        <v>1</v>
      </c>
      <c r="O14" s="2">
        <v>1.1574074074074073E-4</v>
      </c>
      <c r="P14" s="4">
        <f t="shared" si="4"/>
        <v>1.1574074074074073E-4</v>
      </c>
      <c r="Q14" s="8">
        <v>1</v>
      </c>
      <c r="R14" s="2">
        <v>1.1574074074074073E-4</v>
      </c>
      <c r="S14" s="4">
        <f t="shared" si="5"/>
        <v>1.1574074074074073E-4</v>
      </c>
      <c r="T14" s="3">
        <v>60</v>
      </c>
      <c r="U14" s="6">
        <f>(T14*100/52)-100</f>
        <v>15.384615384615387</v>
      </c>
      <c r="V14" s="6">
        <f t="shared" si="6"/>
        <v>3.0769230769230775</v>
      </c>
      <c r="W14" s="8">
        <v>22</v>
      </c>
      <c r="X14" s="6">
        <f>(W14*100/21)-100</f>
        <v>4.7619047619047592</v>
      </c>
      <c r="Y14" s="6">
        <f t="shared" si="7"/>
        <v>0.95238095238095188</v>
      </c>
      <c r="Z14" s="8">
        <v>4</v>
      </c>
      <c r="AA14" s="6">
        <v>8</v>
      </c>
      <c r="AB14" s="2">
        <v>1.1574074074074073E-4</v>
      </c>
      <c r="AC14" s="4">
        <f t="shared" si="8"/>
        <v>9.2592592592592585E-4</v>
      </c>
      <c r="AD14" s="2">
        <v>3.6805555555555554E-3</v>
      </c>
      <c r="AE14" s="8">
        <v>1</v>
      </c>
      <c r="AF14" s="2">
        <v>1.1574074074074073E-4</v>
      </c>
      <c r="AG14" s="2">
        <f t="shared" si="9"/>
        <v>1.1574074074074073E-4</v>
      </c>
      <c r="AH14" s="2">
        <f t="shared" si="10"/>
        <v>3.7962962962962963E-3</v>
      </c>
      <c r="AI14" s="8">
        <v>0</v>
      </c>
      <c r="AJ14" s="2">
        <v>1.1574074074074073E-4</v>
      </c>
      <c r="AK14" s="2">
        <f t="shared" si="11"/>
        <v>0</v>
      </c>
      <c r="AL14" s="8">
        <v>5</v>
      </c>
      <c r="AM14" s="2">
        <v>1.1574074074074073E-4</v>
      </c>
      <c r="AN14" s="2">
        <f t="shared" si="12"/>
        <v>5.7870370370370367E-4</v>
      </c>
      <c r="AO14" s="2">
        <v>1.736111111111111E-3</v>
      </c>
      <c r="AP14" s="8">
        <v>0</v>
      </c>
      <c r="AQ14" s="2">
        <v>1.1574074074074073E-4</v>
      </c>
      <c r="AR14" s="2">
        <f t="shared" si="13"/>
        <v>0</v>
      </c>
      <c r="AS14" s="2">
        <f t="shared" si="14"/>
        <v>1.736111111111111E-3</v>
      </c>
      <c r="AT14" s="2">
        <v>1.4930555555555556E-3</v>
      </c>
      <c r="AU14" s="8">
        <v>2</v>
      </c>
      <c r="AV14" s="2">
        <v>1.1574074074074073E-4</v>
      </c>
      <c r="AW14" s="2">
        <f t="shared" si="15"/>
        <v>2.3148148148148146E-4</v>
      </c>
      <c r="AX14" s="2">
        <f t="shared" si="16"/>
        <v>1.724537037037037E-3</v>
      </c>
      <c r="AY14" s="2">
        <v>1.1574074074074073E-3</v>
      </c>
      <c r="AZ14" s="8">
        <v>0</v>
      </c>
      <c r="BA14" s="2">
        <v>1.1574074074074073E-4</v>
      </c>
      <c r="BB14" s="2">
        <f t="shared" si="17"/>
        <v>0</v>
      </c>
      <c r="BC14" s="2">
        <f t="shared" si="18"/>
        <v>1.1574074074074073E-3</v>
      </c>
      <c r="BD14" s="7">
        <f t="shared" si="19"/>
        <v>1.1689814814814816E-2</v>
      </c>
      <c r="BE14" s="1">
        <v>6</v>
      </c>
    </row>
    <row r="15" spans="1:57" ht="39">
      <c r="A15" s="1">
        <f t="shared" si="20"/>
        <v>7</v>
      </c>
      <c r="B15" s="18" t="s">
        <v>50</v>
      </c>
      <c r="C15" s="2">
        <v>1.0185185185185186E-3</v>
      </c>
      <c r="D15" s="8">
        <v>0</v>
      </c>
      <c r="E15" s="2">
        <v>1.1574074074074073E-4</v>
      </c>
      <c r="F15" s="4">
        <f t="shared" si="0"/>
        <v>0</v>
      </c>
      <c r="G15" s="4">
        <f t="shared" si="1"/>
        <v>1.0185185185185186E-3</v>
      </c>
      <c r="H15" s="8">
        <v>5</v>
      </c>
      <c r="I15" s="2">
        <v>1.1574074074074073E-4</v>
      </c>
      <c r="J15" s="4">
        <f t="shared" si="2"/>
        <v>5.7870370370370367E-4</v>
      </c>
      <c r="K15" s="8">
        <v>5</v>
      </c>
      <c r="L15" s="2">
        <v>1.1574074074074073E-4</v>
      </c>
      <c r="M15" s="4">
        <f t="shared" si="3"/>
        <v>5.7870370370370367E-4</v>
      </c>
      <c r="N15" s="8">
        <v>1.5</v>
      </c>
      <c r="O15" s="2">
        <v>1.1574074074074073E-4</v>
      </c>
      <c r="P15" s="4">
        <f t="shared" si="4"/>
        <v>1.7361111111111109E-4</v>
      </c>
      <c r="Q15" s="8">
        <v>0</v>
      </c>
      <c r="R15" s="2">
        <v>1.1574074074074073E-4</v>
      </c>
      <c r="S15" s="4">
        <f t="shared" si="5"/>
        <v>0</v>
      </c>
      <c r="T15" s="3">
        <v>64</v>
      </c>
      <c r="U15" s="6">
        <f>(T15*100/52)-100</f>
        <v>23.07692307692308</v>
      </c>
      <c r="V15" s="6">
        <f t="shared" si="6"/>
        <v>4.6153846153846159</v>
      </c>
      <c r="W15" s="8">
        <v>33</v>
      </c>
      <c r="X15" s="6">
        <f>(W15*100/21)-100</f>
        <v>57.142857142857139</v>
      </c>
      <c r="Y15" s="6">
        <f t="shared" si="7"/>
        <v>11.428571428571427</v>
      </c>
      <c r="Z15" s="8">
        <v>4.5</v>
      </c>
      <c r="AA15" s="3">
        <v>20.5</v>
      </c>
      <c r="AB15" s="2">
        <v>1.1574074074074073E-4</v>
      </c>
      <c r="AC15" s="4">
        <f t="shared" si="8"/>
        <v>2.3726851851851851E-3</v>
      </c>
      <c r="AD15" s="2">
        <v>1.3657407407407409E-3</v>
      </c>
      <c r="AE15" s="8">
        <v>0</v>
      </c>
      <c r="AF15" s="2">
        <v>1.1574074074074073E-4</v>
      </c>
      <c r="AG15" s="2">
        <f t="shared" si="9"/>
        <v>0</v>
      </c>
      <c r="AH15" s="2">
        <f t="shared" si="10"/>
        <v>1.3657407407407409E-3</v>
      </c>
      <c r="AI15" s="8">
        <v>0</v>
      </c>
      <c r="AJ15" s="2">
        <v>1.1574074074074073E-4</v>
      </c>
      <c r="AK15" s="2">
        <f t="shared" si="11"/>
        <v>0</v>
      </c>
      <c r="AL15" s="8">
        <v>0</v>
      </c>
      <c r="AM15" s="2">
        <v>1.1574074074074073E-4</v>
      </c>
      <c r="AN15" s="2">
        <f t="shared" si="12"/>
        <v>0</v>
      </c>
      <c r="AO15" s="2">
        <v>1.7708333333333332E-3</v>
      </c>
      <c r="AP15" s="8">
        <v>0</v>
      </c>
      <c r="AQ15" s="2">
        <v>1.1574074074074073E-4</v>
      </c>
      <c r="AR15" s="2">
        <f t="shared" si="13"/>
        <v>0</v>
      </c>
      <c r="AS15" s="2">
        <f t="shared" si="14"/>
        <v>1.7708333333333332E-3</v>
      </c>
      <c r="AT15" s="2">
        <v>2.7662037037037034E-3</v>
      </c>
      <c r="AU15" s="8">
        <v>0</v>
      </c>
      <c r="AV15" s="2">
        <v>1.1574074074074073E-4</v>
      </c>
      <c r="AW15" s="2">
        <f t="shared" si="15"/>
        <v>0</v>
      </c>
      <c r="AX15" s="2">
        <f t="shared" si="16"/>
        <v>2.7662037037037034E-3</v>
      </c>
      <c r="AY15" s="2">
        <v>1.2847222222222223E-3</v>
      </c>
      <c r="AZ15" s="8">
        <v>0</v>
      </c>
      <c r="BA15" s="2">
        <v>1.1574074074074073E-4</v>
      </c>
      <c r="BB15" s="2">
        <f t="shared" si="17"/>
        <v>0</v>
      </c>
      <c r="BC15" s="2">
        <f t="shared" si="18"/>
        <v>1.2847222222222223E-3</v>
      </c>
      <c r="BD15" s="7">
        <f t="shared" si="19"/>
        <v>1.1909722222222221E-2</v>
      </c>
      <c r="BE15" s="1">
        <v>7</v>
      </c>
    </row>
    <row r="16" spans="1:57" ht="30">
      <c r="A16" s="1">
        <f t="shared" si="20"/>
        <v>8</v>
      </c>
      <c r="B16" s="17" t="s">
        <v>30</v>
      </c>
      <c r="C16" s="2">
        <v>1.712962962962963E-3</v>
      </c>
      <c r="D16" s="8">
        <v>0</v>
      </c>
      <c r="E16" s="2">
        <v>1.1574074074074073E-4</v>
      </c>
      <c r="F16" s="4">
        <f t="shared" si="0"/>
        <v>0</v>
      </c>
      <c r="G16" s="4">
        <f t="shared" si="1"/>
        <v>1.712962962962963E-3</v>
      </c>
      <c r="H16" s="8">
        <v>0</v>
      </c>
      <c r="I16" s="2">
        <v>1.1574074074074073E-4</v>
      </c>
      <c r="J16" s="4">
        <f t="shared" si="2"/>
        <v>0</v>
      </c>
      <c r="K16" s="8">
        <v>2.5</v>
      </c>
      <c r="L16" s="2">
        <v>1.1574074074074073E-4</v>
      </c>
      <c r="M16" s="4">
        <f t="shared" si="3"/>
        <v>2.8935185185185184E-4</v>
      </c>
      <c r="N16" s="8">
        <v>6</v>
      </c>
      <c r="O16" s="2">
        <v>1.1574074074074073E-4</v>
      </c>
      <c r="P16" s="4">
        <f t="shared" si="4"/>
        <v>6.9444444444444436E-4</v>
      </c>
      <c r="Q16" s="8">
        <v>0</v>
      </c>
      <c r="R16" s="2">
        <v>1.1574074074074073E-4</v>
      </c>
      <c r="S16" s="4">
        <f t="shared" si="5"/>
        <v>0</v>
      </c>
      <c r="T16" s="3">
        <v>70</v>
      </c>
      <c r="U16" s="6">
        <f>(T16*100/52)-100</f>
        <v>34.615384615384613</v>
      </c>
      <c r="V16" s="6">
        <f t="shared" si="6"/>
        <v>6.9230769230769225</v>
      </c>
      <c r="W16" s="8">
        <v>28</v>
      </c>
      <c r="X16" s="6">
        <f>(W16*100/21)-100</f>
        <v>33.333333333333343</v>
      </c>
      <c r="Y16" s="6">
        <f t="shared" si="7"/>
        <v>6.6666666666666687</v>
      </c>
      <c r="Z16" s="8">
        <v>4.5</v>
      </c>
      <c r="AA16" s="3">
        <v>18.5</v>
      </c>
      <c r="AB16" s="2">
        <v>1.1574074074074073E-4</v>
      </c>
      <c r="AC16" s="4">
        <f t="shared" si="8"/>
        <v>2.1412037037037033E-3</v>
      </c>
      <c r="AD16" s="2">
        <v>1.5162037037037036E-3</v>
      </c>
      <c r="AE16" s="8">
        <v>0</v>
      </c>
      <c r="AF16" s="2">
        <v>1.1574074074074073E-4</v>
      </c>
      <c r="AG16" s="2">
        <f t="shared" si="9"/>
        <v>0</v>
      </c>
      <c r="AH16" s="2">
        <f t="shared" si="10"/>
        <v>1.5162037037037036E-3</v>
      </c>
      <c r="AI16" s="8">
        <v>1</v>
      </c>
      <c r="AJ16" s="2">
        <v>1.1574074074074073E-4</v>
      </c>
      <c r="AK16" s="2">
        <f t="shared" si="11"/>
        <v>1.1574074074074073E-4</v>
      </c>
      <c r="AL16" s="8">
        <v>0</v>
      </c>
      <c r="AM16" s="2">
        <v>1.1574074074074073E-4</v>
      </c>
      <c r="AN16" s="2">
        <f t="shared" si="12"/>
        <v>0</v>
      </c>
      <c r="AO16" s="2">
        <v>2.4305555555555556E-3</v>
      </c>
      <c r="AP16" s="8">
        <v>0</v>
      </c>
      <c r="AQ16" s="2">
        <v>1.1574074074074073E-4</v>
      </c>
      <c r="AR16" s="2">
        <f t="shared" si="13"/>
        <v>0</v>
      </c>
      <c r="AS16" s="2">
        <f t="shared" si="14"/>
        <v>2.4305555555555556E-3</v>
      </c>
      <c r="AT16" s="2">
        <v>2.685185185185185E-3</v>
      </c>
      <c r="AU16" s="8">
        <v>0</v>
      </c>
      <c r="AV16" s="2">
        <v>1.1574074074074073E-4</v>
      </c>
      <c r="AW16" s="2">
        <f t="shared" si="15"/>
        <v>0</v>
      </c>
      <c r="AX16" s="2">
        <f t="shared" si="16"/>
        <v>2.685185185185185E-3</v>
      </c>
      <c r="AY16" s="2">
        <v>1.423611111111111E-3</v>
      </c>
      <c r="AZ16" s="8">
        <v>0</v>
      </c>
      <c r="BA16" s="2">
        <v>1.1574074074074073E-4</v>
      </c>
      <c r="BB16" s="2">
        <f t="shared" si="17"/>
        <v>0</v>
      </c>
      <c r="BC16" s="2">
        <f t="shared" si="18"/>
        <v>1.423611111111111E-3</v>
      </c>
      <c r="BD16" s="7">
        <f t="shared" si="19"/>
        <v>1.3009259259259257E-2</v>
      </c>
      <c r="BE16" s="1">
        <v>8</v>
      </c>
    </row>
    <row r="17" spans="1:57" ht="30">
      <c r="A17" s="1">
        <f t="shared" si="20"/>
        <v>9</v>
      </c>
      <c r="B17" s="17" t="s">
        <v>51</v>
      </c>
      <c r="C17" s="2">
        <v>7.175925925925927E-4</v>
      </c>
      <c r="D17" s="3">
        <v>0</v>
      </c>
      <c r="E17" s="2">
        <v>1.1574074074074073E-4</v>
      </c>
      <c r="F17" s="4">
        <f t="shared" si="0"/>
        <v>0</v>
      </c>
      <c r="G17" s="4">
        <f t="shared" si="1"/>
        <v>7.175925925925927E-4</v>
      </c>
      <c r="H17" s="3">
        <v>5</v>
      </c>
      <c r="I17" s="2">
        <v>1.1574074074074073E-4</v>
      </c>
      <c r="J17" s="4">
        <f t="shared" si="2"/>
        <v>5.7870370370370367E-4</v>
      </c>
      <c r="K17" s="3">
        <v>2.5</v>
      </c>
      <c r="L17" s="2">
        <v>1.1574074074074073E-4</v>
      </c>
      <c r="M17" s="4">
        <f t="shared" si="3"/>
        <v>2.8935185185185184E-4</v>
      </c>
      <c r="N17" s="3">
        <v>3.5</v>
      </c>
      <c r="O17" s="2">
        <v>1.1574074074074073E-4</v>
      </c>
      <c r="P17" s="4">
        <f t="shared" si="4"/>
        <v>4.0509259259259258E-4</v>
      </c>
      <c r="Q17" s="3">
        <v>0</v>
      </c>
      <c r="R17" s="2">
        <v>1.1574074074074073E-4</v>
      </c>
      <c r="S17" s="4">
        <f t="shared" si="5"/>
        <v>0</v>
      </c>
      <c r="T17" s="3">
        <v>35</v>
      </c>
      <c r="U17" s="6">
        <f>100-(T17*100/52)</f>
        <v>32.692307692307693</v>
      </c>
      <c r="V17" s="6">
        <f t="shared" si="6"/>
        <v>6.5384615384615383</v>
      </c>
      <c r="W17" s="3">
        <v>19</v>
      </c>
      <c r="X17" s="6">
        <f>100-(W17*100/21)</f>
        <v>9.5238095238095184</v>
      </c>
      <c r="Y17" s="6">
        <f t="shared" si="7"/>
        <v>1.9047619047619038</v>
      </c>
      <c r="Z17" s="3">
        <v>6.5</v>
      </c>
      <c r="AA17" s="3">
        <v>15.5</v>
      </c>
      <c r="AB17" s="2">
        <v>1.1574074074074073E-4</v>
      </c>
      <c r="AC17" s="4">
        <f t="shared" si="8"/>
        <v>1.7939814814814813E-3</v>
      </c>
      <c r="AD17" s="2">
        <v>3.8657407407407408E-3</v>
      </c>
      <c r="AE17" s="3">
        <v>23</v>
      </c>
      <c r="AF17" s="2">
        <v>1.1574074074074073E-4</v>
      </c>
      <c r="AG17" s="2">
        <f t="shared" si="9"/>
        <v>2.662037037037037E-3</v>
      </c>
      <c r="AH17" s="2">
        <f t="shared" si="10"/>
        <v>6.5277777777777782E-3</v>
      </c>
      <c r="AI17" s="3">
        <v>0</v>
      </c>
      <c r="AJ17" s="2">
        <v>1.1574074074074073E-4</v>
      </c>
      <c r="AK17" s="2">
        <f t="shared" si="11"/>
        <v>0</v>
      </c>
      <c r="AL17" s="3">
        <v>0</v>
      </c>
      <c r="AM17" s="2">
        <v>1.1574074074074073E-4</v>
      </c>
      <c r="AN17" s="2">
        <f t="shared" si="12"/>
        <v>0</v>
      </c>
      <c r="AO17" s="2">
        <v>1.5972222222222221E-3</v>
      </c>
      <c r="AP17" s="3">
        <v>0</v>
      </c>
      <c r="AQ17" s="2">
        <v>1.1574074074074073E-4</v>
      </c>
      <c r="AR17" s="2">
        <f t="shared" si="13"/>
        <v>0</v>
      </c>
      <c r="AS17" s="2">
        <f t="shared" si="14"/>
        <v>1.5972222222222221E-3</v>
      </c>
      <c r="AT17" s="2">
        <v>1.3773148148148147E-3</v>
      </c>
      <c r="AU17" s="3">
        <v>2</v>
      </c>
      <c r="AV17" s="2">
        <v>1.1574074074074073E-4</v>
      </c>
      <c r="AW17" s="2">
        <f t="shared" si="15"/>
        <v>2.3148148148148146E-4</v>
      </c>
      <c r="AX17" s="2">
        <f t="shared" si="16"/>
        <v>1.6087962962962961E-3</v>
      </c>
      <c r="AY17" s="2">
        <v>1.6435185185185183E-3</v>
      </c>
      <c r="AZ17" s="3">
        <v>0</v>
      </c>
      <c r="BA17" s="2">
        <v>1.1574074074074073E-4</v>
      </c>
      <c r="BB17" s="2">
        <f t="shared" si="17"/>
        <v>0</v>
      </c>
      <c r="BC17" s="2">
        <f t="shared" si="18"/>
        <v>1.6435185185185183E-3</v>
      </c>
      <c r="BD17" s="7">
        <f t="shared" si="19"/>
        <v>1.5162037037037036E-2</v>
      </c>
      <c r="BE17" s="1">
        <v>9</v>
      </c>
    </row>
    <row r="18" spans="1:57">
      <c r="A18" s="1">
        <f t="shared" si="20"/>
        <v>10</v>
      </c>
      <c r="B18" s="18" t="s">
        <v>31</v>
      </c>
      <c r="C18" s="2">
        <v>9.3750000000000007E-4</v>
      </c>
      <c r="D18" s="8">
        <v>4</v>
      </c>
      <c r="E18" s="2">
        <v>1.1574074074074073E-4</v>
      </c>
      <c r="F18" s="4">
        <f t="shared" si="0"/>
        <v>4.6296296296296293E-4</v>
      </c>
      <c r="G18" s="4">
        <f t="shared" si="1"/>
        <v>1.4004629629629629E-3</v>
      </c>
      <c r="H18" s="8">
        <v>5</v>
      </c>
      <c r="I18" s="2">
        <v>1.1574074074074073E-4</v>
      </c>
      <c r="J18" s="4">
        <f t="shared" si="2"/>
        <v>5.7870370370370367E-4</v>
      </c>
      <c r="K18" s="8">
        <v>3</v>
      </c>
      <c r="L18" s="2">
        <v>1.1574074074074073E-4</v>
      </c>
      <c r="M18" s="4">
        <f t="shared" si="3"/>
        <v>3.4722222222222218E-4</v>
      </c>
      <c r="N18" s="8">
        <v>2.5</v>
      </c>
      <c r="O18" s="2">
        <v>1.1574074074074073E-4</v>
      </c>
      <c r="P18" s="4">
        <f t="shared" si="4"/>
        <v>2.8935185185185184E-4</v>
      </c>
      <c r="Q18" s="8">
        <v>1</v>
      </c>
      <c r="R18" s="2">
        <v>1.1574074074074073E-4</v>
      </c>
      <c r="S18" s="4">
        <f t="shared" si="5"/>
        <v>1.1574074074074073E-4</v>
      </c>
      <c r="T18" s="3">
        <v>55</v>
      </c>
      <c r="U18" s="6">
        <f>(T18*100/52)-100</f>
        <v>5.7692307692307736</v>
      </c>
      <c r="V18" s="6">
        <f t="shared" si="6"/>
        <v>1.1538461538461546</v>
      </c>
      <c r="W18" s="8">
        <v>34</v>
      </c>
      <c r="X18" s="6">
        <f>(W18*100/21)-100</f>
        <v>61.904761904761898</v>
      </c>
      <c r="Y18" s="6">
        <f t="shared" si="7"/>
        <v>12.38095238095238</v>
      </c>
      <c r="Z18" s="8">
        <v>5.5</v>
      </c>
      <c r="AA18" s="3">
        <v>18.5</v>
      </c>
      <c r="AB18" s="2">
        <v>1.1574074074074073E-4</v>
      </c>
      <c r="AC18" s="4">
        <f t="shared" si="8"/>
        <v>2.1412037037037033E-3</v>
      </c>
      <c r="AD18" s="2">
        <v>3.5879629629629629E-3</v>
      </c>
      <c r="AE18" s="8">
        <v>6</v>
      </c>
      <c r="AF18" s="2">
        <v>1.1574074074074073E-4</v>
      </c>
      <c r="AG18" s="2">
        <f t="shared" si="9"/>
        <v>6.9444444444444436E-4</v>
      </c>
      <c r="AH18" s="2">
        <f t="shared" si="10"/>
        <v>4.2824074074074075E-3</v>
      </c>
      <c r="AI18" s="8">
        <v>0</v>
      </c>
      <c r="AJ18" s="2">
        <v>1.1574074074074073E-4</v>
      </c>
      <c r="AK18" s="2">
        <f t="shared" si="11"/>
        <v>0</v>
      </c>
      <c r="AL18" s="3">
        <v>0</v>
      </c>
      <c r="AM18" s="2">
        <v>1.1574074074074073E-4</v>
      </c>
      <c r="AN18" s="2">
        <f t="shared" si="12"/>
        <v>0</v>
      </c>
      <c r="AO18" s="2">
        <v>3.9004629629629632E-3</v>
      </c>
      <c r="AP18" s="3">
        <v>0</v>
      </c>
      <c r="AQ18" s="2">
        <v>1.1574074074074073E-4</v>
      </c>
      <c r="AR18" s="2">
        <f t="shared" si="13"/>
        <v>0</v>
      </c>
      <c r="AS18" s="2">
        <f t="shared" si="14"/>
        <v>3.9004629629629632E-3</v>
      </c>
      <c r="AT18" s="2">
        <v>2.8703703703703708E-3</v>
      </c>
      <c r="AU18" s="8">
        <v>0</v>
      </c>
      <c r="AV18" s="2">
        <v>1.1574074074074073E-4</v>
      </c>
      <c r="AW18" s="2">
        <f t="shared" si="15"/>
        <v>0</v>
      </c>
      <c r="AX18" s="2">
        <f t="shared" si="16"/>
        <v>2.8703703703703708E-3</v>
      </c>
      <c r="AY18" s="2">
        <v>1.5624999999999999E-3</v>
      </c>
      <c r="AZ18" s="8">
        <v>0</v>
      </c>
      <c r="BA18" s="2">
        <v>1.1574074074074073E-4</v>
      </c>
      <c r="BB18" s="2">
        <f t="shared" si="17"/>
        <v>0</v>
      </c>
      <c r="BC18" s="2">
        <f t="shared" si="18"/>
        <v>1.5624999999999999E-3</v>
      </c>
      <c r="BD18" s="7">
        <f t="shared" si="19"/>
        <v>1.7488425925925932E-2</v>
      </c>
      <c r="BE18" s="1">
        <v>10</v>
      </c>
    </row>
    <row r="19" spans="1:57" ht="30">
      <c r="A19" s="1">
        <f t="shared" si="20"/>
        <v>11</v>
      </c>
      <c r="B19" s="17" t="s">
        <v>52</v>
      </c>
      <c r="C19" s="2">
        <v>2.0717592592592593E-3</v>
      </c>
      <c r="D19" s="8">
        <v>0</v>
      </c>
      <c r="E19" s="2">
        <v>1.1574074074074073E-4</v>
      </c>
      <c r="F19" s="4">
        <f t="shared" si="0"/>
        <v>0</v>
      </c>
      <c r="G19" s="4">
        <f t="shared" si="1"/>
        <v>2.0717592592592593E-3</v>
      </c>
      <c r="H19" s="8">
        <v>5</v>
      </c>
      <c r="I19" s="2">
        <v>1.1574074074074073E-4</v>
      </c>
      <c r="J19" s="4">
        <f t="shared" si="2"/>
        <v>5.7870370370370367E-4</v>
      </c>
      <c r="K19" s="8">
        <v>1.5</v>
      </c>
      <c r="L19" s="2">
        <v>1.1574074074074073E-4</v>
      </c>
      <c r="M19" s="4">
        <f t="shared" si="3"/>
        <v>1.7361111111111109E-4</v>
      </c>
      <c r="N19" s="8">
        <v>3</v>
      </c>
      <c r="O19" s="2">
        <v>1.1574074074074073E-4</v>
      </c>
      <c r="P19" s="4">
        <f t="shared" si="4"/>
        <v>3.4722222222222218E-4</v>
      </c>
      <c r="Q19" s="8">
        <v>2</v>
      </c>
      <c r="R19" s="2">
        <v>1.1574074074074073E-4</v>
      </c>
      <c r="S19" s="4">
        <f t="shared" si="5"/>
        <v>2.3148148148148146E-4</v>
      </c>
      <c r="T19" s="3">
        <v>80</v>
      </c>
      <c r="U19" s="6">
        <f>(T19*100/52)-100</f>
        <v>53.84615384615384</v>
      </c>
      <c r="V19" s="6">
        <f t="shared" si="6"/>
        <v>10.769230769230768</v>
      </c>
      <c r="W19" s="8">
        <v>30</v>
      </c>
      <c r="X19" s="6">
        <f>(W19*100/21)-100</f>
        <v>42.857142857142861</v>
      </c>
      <c r="Y19" s="6">
        <f t="shared" si="7"/>
        <v>8.571428571428573</v>
      </c>
      <c r="Z19" s="8">
        <v>4.5</v>
      </c>
      <c r="AA19" s="3">
        <v>24.5</v>
      </c>
      <c r="AB19" s="2">
        <v>1.1574074074074073E-4</v>
      </c>
      <c r="AC19" s="4">
        <f t="shared" si="8"/>
        <v>2.8356481481481479E-3</v>
      </c>
      <c r="AD19" s="2">
        <v>4.8379629629629632E-3</v>
      </c>
      <c r="AE19" s="8">
        <v>16</v>
      </c>
      <c r="AF19" s="2">
        <v>1.1574074074074073E-4</v>
      </c>
      <c r="AG19" s="2">
        <f t="shared" si="9"/>
        <v>1.8518518518518517E-3</v>
      </c>
      <c r="AH19" s="2">
        <f t="shared" si="10"/>
        <v>6.6898148148148151E-3</v>
      </c>
      <c r="AI19" s="8">
        <v>0</v>
      </c>
      <c r="AJ19" s="2">
        <v>1.1574074074074073E-4</v>
      </c>
      <c r="AK19" s="2">
        <f t="shared" si="11"/>
        <v>0</v>
      </c>
      <c r="AL19" s="8">
        <v>0</v>
      </c>
      <c r="AM19" s="2">
        <v>1.1574074074074073E-4</v>
      </c>
      <c r="AN19" s="2">
        <f t="shared" si="12"/>
        <v>0</v>
      </c>
      <c r="AO19" s="2">
        <v>3.530092592592592E-3</v>
      </c>
      <c r="AP19" s="8">
        <v>0</v>
      </c>
      <c r="AQ19" s="2">
        <v>1.1574074074074073E-4</v>
      </c>
      <c r="AR19" s="2">
        <f t="shared" si="13"/>
        <v>0</v>
      </c>
      <c r="AS19" s="2">
        <f t="shared" si="14"/>
        <v>3.530092592592592E-3</v>
      </c>
      <c r="AT19" s="2">
        <v>4.0277777777777777E-3</v>
      </c>
      <c r="AU19" s="8">
        <v>6</v>
      </c>
      <c r="AV19" s="2">
        <v>1.1574074074074073E-4</v>
      </c>
      <c r="AW19" s="2">
        <f t="shared" si="15"/>
        <v>6.9444444444444436E-4</v>
      </c>
      <c r="AX19" s="2">
        <f t="shared" si="16"/>
        <v>4.7222222222222223E-3</v>
      </c>
      <c r="AY19" s="2">
        <v>1.5277777777777779E-3</v>
      </c>
      <c r="AZ19" s="8">
        <v>0</v>
      </c>
      <c r="BA19" s="2">
        <v>1.1574074074074073E-4</v>
      </c>
      <c r="BB19" s="2">
        <f t="shared" si="17"/>
        <v>0</v>
      </c>
      <c r="BC19" s="2">
        <f t="shared" si="18"/>
        <v>1.5277777777777779E-3</v>
      </c>
      <c r="BD19" s="7">
        <f t="shared" si="19"/>
        <v>2.270833333333333E-2</v>
      </c>
      <c r="BE19" s="1">
        <v>11</v>
      </c>
    </row>
    <row r="20" spans="1:57">
      <c r="A20" s="1">
        <f t="shared" si="20"/>
        <v>12</v>
      </c>
      <c r="B20" s="18" t="s">
        <v>32</v>
      </c>
      <c r="C20" s="2">
        <v>1.7245370370370372E-3</v>
      </c>
      <c r="D20" s="3">
        <v>0</v>
      </c>
      <c r="E20" s="2">
        <v>1.1574074074074073E-4</v>
      </c>
      <c r="F20" s="4">
        <f t="shared" si="0"/>
        <v>0</v>
      </c>
      <c r="G20" s="4">
        <f t="shared" si="1"/>
        <v>1.7245370370370372E-3</v>
      </c>
      <c r="H20" s="5">
        <v>5</v>
      </c>
      <c r="I20" s="2">
        <v>1.1574074074074073E-4</v>
      </c>
      <c r="J20" s="4">
        <f t="shared" si="2"/>
        <v>5.7870370370370367E-4</v>
      </c>
      <c r="K20" s="5" t="s">
        <v>0</v>
      </c>
      <c r="L20" s="2">
        <v>1.1574074074074073E-4</v>
      </c>
      <c r="M20" s="4" t="e">
        <f t="shared" si="3"/>
        <v>#VALUE!</v>
      </c>
      <c r="N20" s="3">
        <v>2</v>
      </c>
      <c r="O20" s="2">
        <v>1.1574074074074073E-4</v>
      </c>
      <c r="P20" s="4">
        <f t="shared" si="4"/>
        <v>2.3148148148148146E-4</v>
      </c>
      <c r="Q20" s="3">
        <v>0</v>
      </c>
      <c r="R20" s="2">
        <v>1.1574074074074073E-4</v>
      </c>
      <c r="S20" s="4">
        <f t="shared" si="5"/>
        <v>0</v>
      </c>
      <c r="T20" s="3">
        <v>43.5</v>
      </c>
      <c r="U20" s="6">
        <f t="shared" ref="U20:U25" si="21">100-(T20*100/52)</f>
        <v>16.34615384615384</v>
      </c>
      <c r="V20" s="6">
        <f t="shared" si="6"/>
        <v>3.2692307692307678</v>
      </c>
      <c r="W20" s="3">
        <v>13</v>
      </c>
      <c r="X20" s="6">
        <f>100-(W20*100/21)</f>
        <v>38.095238095238095</v>
      </c>
      <c r="Y20" s="6">
        <f t="shared" si="7"/>
        <v>7.6190476190476186</v>
      </c>
      <c r="Z20" s="3">
        <v>7</v>
      </c>
      <c r="AA20" s="6">
        <v>18</v>
      </c>
      <c r="AB20" s="2">
        <v>1.1574074074074073E-4</v>
      </c>
      <c r="AC20" s="4">
        <f t="shared" si="8"/>
        <v>2.0833333333333333E-3</v>
      </c>
      <c r="AD20" s="2">
        <v>2.9861111111111113E-3</v>
      </c>
      <c r="AE20" s="3">
        <v>9</v>
      </c>
      <c r="AF20" s="2">
        <v>1.1574074074074073E-4</v>
      </c>
      <c r="AG20" s="2">
        <f t="shared" si="9"/>
        <v>1.0416666666666667E-3</v>
      </c>
      <c r="AH20" s="2">
        <f t="shared" si="10"/>
        <v>4.0277777777777777E-3</v>
      </c>
      <c r="AI20" s="3">
        <v>0</v>
      </c>
      <c r="AJ20" s="2">
        <v>1.1574074074074073E-4</v>
      </c>
      <c r="AK20" s="2">
        <f t="shared" si="11"/>
        <v>0</v>
      </c>
      <c r="AL20" s="3">
        <v>0</v>
      </c>
      <c r="AM20" s="2">
        <v>1.1574074074074073E-4</v>
      </c>
      <c r="AN20" s="2">
        <f t="shared" si="12"/>
        <v>0</v>
      </c>
      <c r="AO20" s="2">
        <v>2.4074074074074076E-3</v>
      </c>
      <c r="AP20" s="3">
        <v>0</v>
      </c>
      <c r="AQ20" s="2">
        <v>1.1574074074074073E-4</v>
      </c>
      <c r="AR20" s="2">
        <f t="shared" si="13"/>
        <v>0</v>
      </c>
      <c r="AS20" s="2">
        <f t="shared" si="14"/>
        <v>2.4074074074074076E-3</v>
      </c>
      <c r="AT20" s="2">
        <v>4.108796296296297E-3</v>
      </c>
      <c r="AU20" s="3">
        <v>6</v>
      </c>
      <c r="AV20" s="2">
        <v>1.1574074074074073E-4</v>
      </c>
      <c r="AW20" s="2">
        <f t="shared" si="15"/>
        <v>6.9444444444444436E-4</v>
      </c>
      <c r="AX20" s="2">
        <f t="shared" si="16"/>
        <v>4.8032407407407416E-3</v>
      </c>
      <c r="AY20" s="2">
        <v>2.1643518518518518E-3</v>
      </c>
      <c r="AZ20" s="3">
        <v>0</v>
      </c>
      <c r="BA20" s="2">
        <v>1.1574074074074073E-4</v>
      </c>
      <c r="BB20" s="2">
        <f t="shared" si="17"/>
        <v>0</v>
      </c>
      <c r="BC20" s="2">
        <f t="shared" si="18"/>
        <v>2.1643518518518518E-3</v>
      </c>
      <c r="BD20" s="7" t="e">
        <f t="shared" si="19"/>
        <v>#VALUE!</v>
      </c>
      <c r="BE20" s="1">
        <v>12</v>
      </c>
    </row>
    <row r="21" spans="1:57" ht="26.25">
      <c r="A21" s="1">
        <f t="shared" si="20"/>
        <v>13</v>
      </c>
      <c r="B21" s="18" t="s">
        <v>27</v>
      </c>
      <c r="C21" s="2">
        <v>1.0300925925925926E-3</v>
      </c>
      <c r="D21" s="8">
        <v>0</v>
      </c>
      <c r="E21" s="2">
        <v>1.1574074074074073E-4</v>
      </c>
      <c r="F21" s="4">
        <f t="shared" si="0"/>
        <v>0</v>
      </c>
      <c r="G21" s="4">
        <f t="shared" si="1"/>
        <v>1.0300925925925926E-3</v>
      </c>
      <c r="H21" s="8">
        <v>5</v>
      </c>
      <c r="I21" s="2">
        <v>1.1574074074074073E-4</v>
      </c>
      <c r="J21" s="4">
        <f t="shared" si="2"/>
        <v>5.7870370370370367E-4</v>
      </c>
      <c r="K21" s="8">
        <v>0.5</v>
      </c>
      <c r="L21" s="2">
        <v>1.1574074074074073E-4</v>
      </c>
      <c r="M21" s="4">
        <f t="shared" si="3"/>
        <v>5.7870370370370366E-5</v>
      </c>
      <c r="N21" s="8">
        <v>2.5</v>
      </c>
      <c r="O21" s="2">
        <v>1.1574074074074073E-4</v>
      </c>
      <c r="P21" s="4">
        <f t="shared" si="4"/>
        <v>2.8935185185185184E-4</v>
      </c>
      <c r="Q21" s="9">
        <v>0</v>
      </c>
      <c r="R21" s="2">
        <v>1.1574074074074073E-4</v>
      </c>
      <c r="S21" s="4">
        <f t="shared" si="5"/>
        <v>0</v>
      </c>
      <c r="T21" s="3">
        <v>47</v>
      </c>
      <c r="U21" s="6">
        <f t="shared" si="21"/>
        <v>9.6153846153846132</v>
      </c>
      <c r="V21" s="6">
        <f t="shared" si="6"/>
        <v>1.9230769230769227</v>
      </c>
      <c r="W21" s="9">
        <v>20</v>
      </c>
      <c r="X21" s="6">
        <f>100-(W21*100/21)</f>
        <v>4.7619047619047592</v>
      </c>
      <c r="Y21" s="6">
        <f t="shared" si="7"/>
        <v>0.95238095238095188</v>
      </c>
      <c r="Z21" s="9">
        <v>5</v>
      </c>
      <c r="AA21" s="6">
        <v>8</v>
      </c>
      <c r="AB21" s="2">
        <v>1.1574074074074073E-4</v>
      </c>
      <c r="AC21" s="4">
        <f t="shared" si="8"/>
        <v>9.2592592592592585E-4</v>
      </c>
      <c r="AD21" s="9" t="s">
        <v>0</v>
      </c>
      <c r="AE21" s="8" t="s">
        <v>1</v>
      </c>
      <c r="AF21" s="2">
        <v>1.1574074074074073E-4</v>
      </c>
      <c r="AG21" s="2" t="e">
        <f t="shared" si="9"/>
        <v>#VALUE!</v>
      </c>
      <c r="AH21" s="2" t="e">
        <f t="shared" si="10"/>
        <v>#VALUE!</v>
      </c>
      <c r="AI21" s="8">
        <v>0</v>
      </c>
      <c r="AJ21" s="2">
        <v>1.1574074074074073E-4</v>
      </c>
      <c r="AK21" s="2">
        <f t="shared" si="11"/>
        <v>0</v>
      </c>
      <c r="AL21" s="8">
        <v>5</v>
      </c>
      <c r="AM21" s="2">
        <v>1.1574074074074073E-4</v>
      </c>
      <c r="AN21" s="2">
        <f t="shared" si="12"/>
        <v>5.7870370370370367E-4</v>
      </c>
      <c r="AO21" s="2">
        <v>1.6550925925925926E-3</v>
      </c>
      <c r="AP21" s="8">
        <v>0</v>
      </c>
      <c r="AQ21" s="2">
        <v>1.1574074074074073E-4</v>
      </c>
      <c r="AR21" s="2">
        <f t="shared" si="13"/>
        <v>0</v>
      </c>
      <c r="AS21" s="2">
        <f t="shared" si="14"/>
        <v>1.6550925925925926E-3</v>
      </c>
      <c r="AT21" s="2">
        <v>1.6087962962962963E-3</v>
      </c>
      <c r="AU21" s="8">
        <v>4</v>
      </c>
      <c r="AV21" s="2">
        <v>1.1574074074074073E-4</v>
      </c>
      <c r="AW21" s="2">
        <f t="shared" si="15"/>
        <v>4.6296296296296293E-4</v>
      </c>
      <c r="AX21" s="2">
        <f t="shared" si="16"/>
        <v>2.0717592592592593E-3</v>
      </c>
      <c r="AY21" s="2">
        <v>1.3078703703703705E-3</v>
      </c>
      <c r="AZ21" s="8">
        <v>0</v>
      </c>
      <c r="BA21" s="2">
        <v>1.1574074074074073E-4</v>
      </c>
      <c r="BB21" s="2">
        <f t="shared" si="17"/>
        <v>0</v>
      </c>
      <c r="BC21" s="2">
        <f t="shared" si="18"/>
        <v>1.3078703703703705E-3</v>
      </c>
      <c r="BD21" s="7" t="e">
        <f t="shared" si="19"/>
        <v>#VALUE!</v>
      </c>
      <c r="BE21" s="1">
        <v>13</v>
      </c>
    </row>
    <row r="22" spans="1:57">
      <c r="A22" s="1">
        <f t="shared" si="20"/>
        <v>14</v>
      </c>
      <c r="B22" s="17" t="s">
        <v>33</v>
      </c>
      <c r="C22" s="2">
        <v>2.0601851851851853E-3</v>
      </c>
      <c r="D22" s="3">
        <v>0</v>
      </c>
      <c r="E22" s="2">
        <v>1.1574074074074073E-4</v>
      </c>
      <c r="F22" s="4">
        <f t="shared" si="0"/>
        <v>0</v>
      </c>
      <c r="G22" s="4">
        <f t="shared" si="1"/>
        <v>2.0601851851851853E-3</v>
      </c>
      <c r="H22" s="3">
        <v>5</v>
      </c>
      <c r="I22" s="2">
        <v>1.1574074074074073E-4</v>
      </c>
      <c r="J22" s="4">
        <f t="shared" si="2"/>
        <v>5.7870370370370367E-4</v>
      </c>
      <c r="K22" s="3">
        <v>2.5</v>
      </c>
      <c r="L22" s="2">
        <v>1.1574074074074073E-4</v>
      </c>
      <c r="M22" s="4">
        <f t="shared" si="3"/>
        <v>2.8935185185185184E-4</v>
      </c>
      <c r="N22" s="3">
        <v>3.5</v>
      </c>
      <c r="O22" s="2">
        <v>1.1574074074074073E-4</v>
      </c>
      <c r="P22" s="4">
        <f t="shared" si="4"/>
        <v>4.0509259259259258E-4</v>
      </c>
      <c r="Q22" s="3">
        <v>4</v>
      </c>
      <c r="R22" s="2">
        <v>1.1574074074074073E-4</v>
      </c>
      <c r="S22" s="4">
        <f t="shared" si="5"/>
        <v>4.6296296296296293E-4</v>
      </c>
      <c r="T22" s="3">
        <v>42</v>
      </c>
      <c r="U22" s="6">
        <f t="shared" si="21"/>
        <v>19.230769230769226</v>
      </c>
      <c r="V22" s="6">
        <f t="shared" si="6"/>
        <v>3.8461538461538454</v>
      </c>
      <c r="W22" s="3">
        <v>25</v>
      </c>
      <c r="X22" s="6">
        <f>(W22*100/21)-100</f>
        <v>19.047619047619051</v>
      </c>
      <c r="Y22" s="6">
        <f t="shared" si="7"/>
        <v>3.8095238095238102</v>
      </c>
      <c r="Z22" s="3">
        <v>5</v>
      </c>
      <c r="AA22" s="6">
        <v>13</v>
      </c>
      <c r="AB22" s="2">
        <v>1.1574074074074073E-4</v>
      </c>
      <c r="AC22" s="4">
        <f t="shared" si="8"/>
        <v>1.5046296296296294E-3</v>
      </c>
      <c r="AD22" s="5" t="s">
        <v>0</v>
      </c>
      <c r="AE22" s="3" t="s">
        <v>1</v>
      </c>
      <c r="AF22" s="2">
        <v>1.1574074074074073E-4</v>
      </c>
      <c r="AG22" s="2" t="e">
        <f t="shared" si="9"/>
        <v>#VALUE!</v>
      </c>
      <c r="AH22" s="2" t="e">
        <f t="shared" si="10"/>
        <v>#VALUE!</v>
      </c>
      <c r="AI22" s="3">
        <v>0</v>
      </c>
      <c r="AJ22" s="2">
        <v>1.1574074074074073E-4</v>
      </c>
      <c r="AK22" s="2">
        <f t="shared" si="11"/>
        <v>0</v>
      </c>
      <c r="AL22" s="3">
        <v>0</v>
      </c>
      <c r="AM22" s="2">
        <v>1.1574074074074073E-4</v>
      </c>
      <c r="AN22" s="2">
        <f t="shared" si="12"/>
        <v>0</v>
      </c>
      <c r="AO22" s="2">
        <v>3.2175925925925926E-3</v>
      </c>
      <c r="AP22" s="3">
        <v>13</v>
      </c>
      <c r="AQ22" s="2">
        <v>1.1574074074074073E-4</v>
      </c>
      <c r="AR22" s="2">
        <f t="shared" si="13"/>
        <v>1.5046296296296294E-3</v>
      </c>
      <c r="AS22" s="2">
        <f t="shared" si="14"/>
        <v>4.7222222222222223E-3</v>
      </c>
      <c r="AT22" s="2">
        <v>2.2916666666666667E-3</v>
      </c>
      <c r="AU22" s="3">
        <v>4</v>
      </c>
      <c r="AV22" s="2">
        <v>1.1574074074074073E-4</v>
      </c>
      <c r="AW22" s="2">
        <f t="shared" si="15"/>
        <v>4.6296296296296293E-4</v>
      </c>
      <c r="AX22" s="2">
        <f t="shared" si="16"/>
        <v>2.7546296296296294E-3</v>
      </c>
      <c r="AY22" s="2">
        <v>1.3541666666666667E-3</v>
      </c>
      <c r="AZ22" s="3">
        <v>0</v>
      </c>
      <c r="BA22" s="2">
        <v>1.1574074074074073E-4</v>
      </c>
      <c r="BB22" s="2">
        <f t="shared" si="17"/>
        <v>0</v>
      </c>
      <c r="BC22" s="2">
        <f t="shared" si="18"/>
        <v>1.3541666666666667E-3</v>
      </c>
      <c r="BD22" s="7" t="e">
        <f t="shared" si="19"/>
        <v>#VALUE!</v>
      </c>
      <c r="BE22" s="1">
        <v>14</v>
      </c>
    </row>
    <row r="23" spans="1:57" ht="30">
      <c r="A23" s="1">
        <f t="shared" si="20"/>
        <v>15</v>
      </c>
      <c r="B23" s="17" t="s">
        <v>53</v>
      </c>
      <c r="C23" s="2">
        <v>1.712962962962963E-3</v>
      </c>
      <c r="D23" s="8">
        <v>0</v>
      </c>
      <c r="E23" s="2">
        <v>1.1574074074074073E-4</v>
      </c>
      <c r="F23" s="4">
        <f t="shared" si="0"/>
        <v>0</v>
      </c>
      <c r="G23" s="4">
        <f t="shared" si="1"/>
        <v>1.712962962962963E-3</v>
      </c>
      <c r="H23" s="8">
        <v>5</v>
      </c>
      <c r="I23" s="2">
        <v>1.1574074074074073E-4</v>
      </c>
      <c r="J23" s="4">
        <f t="shared" si="2"/>
        <v>5.7870370370370367E-4</v>
      </c>
      <c r="K23" s="8">
        <v>1.5</v>
      </c>
      <c r="L23" s="2">
        <v>1.1574074074074073E-4</v>
      </c>
      <c r="M23" s="4">
        <f t="shared" si="3"/>
        <v>1.7361111111111109E-4</v>
      </c>
      <c r="N23" s="8">
        <v>2.5</v>
      </c>
      <c r="O23" s="2">
        <v>1.1574074074074073E-4</v>
      </c>
      <c r="P23" s="4">
        <f t="shared" si="4"/>
        <v>2.8935185185185184E-4</v>
      </c>
      <c r="Q23" s="8">
        <v>0</v>
      </c>
      <c r="R23" s="2">
        <v>1.1574074074074073E-4</v>
      </c>
      <c r="S23" s="4">
        <f t="shared" si="5"/>
        <v>0</v>
      </c>
      <c r="T23" s="3">
        <v>35</v>
      </c>
      <c r="U23" s="6">
        <f t="shared" si="21"/>
        <v>32.692307692307693</v>
      </c>
      <c r="V23" s="6">
        <f t="shared" si="6"/>
        <v>6.5384615384615383</v>
      </c>
      <c r="W23" s="8">
        <v>18</v>
      </c>
      <c r="X23" s="6">
        <f>100-(W23*100/21)</f>
        <v>14.285714285714292</v>
      </c>
      <c r="Y23" s="6">
        <f t="shared" si="7"/>
        <v>2.8571428571428585</v>
      </c>
      <c r="Z23" s="8">
        <v>7.5</v>
      </c>
      <c r="AA23" s="3">
        <v>17.5</v>
      </c>
      <c r="AB23" s="2">
        <v>1.1574074074074073E-4</v>
      </c>
      <c r="AC23" s="4">
        <f t="shared" si="8"/>
        <v>2.0254629629629629E-3</v>
      </c>
      <c r="AD23" s="9" t="s">
        <v>0</v>
      </c>
      <c r="AE23" s="8" t="s">
        <v>1</v>
      </c>
      <c r="AF23" s="2">
        <v>1.1574074074074073E-4</v>
      </c>
      <c r="AG23" s="2" t="e">
        <f t="shared" si="9"/>
        <v>#VALUE!</v>
      </c>
      <c r="AH23" s="2" t="e">
        <f t="shared" si="10"/>
        <v>#VALUE!</v>
      </c>
      <c r="AI23" s="8">
        <v>0</v>
      </c>
      <c r="AJ23" s="2">
        <v>1.1574074074074073E-4</v>
      </c>
      <c r="AK23" s="2">
        <f t="shared" si="11"/>
        <v>0</v>
      </c>
      <c r="AL23" s="8">
        <v>5</v>
      </c>
      <c r="AM23" s="2">
        <v>1.1574074074074073E-4</v>
      </c>
      <c r="AN23" s="2">
        <f t="shared" si="12"/>
        <v>5.7870370370370367E-4</v>
      </c>
      <c r="AO23" s="2">
        <v>3.7500000000000003E-3</v>
      </c>
      <c r="AP23" s="8">
        <v>0</v>
      </c>
      <c r="AQ23" s="2">
        <v>1.1574074074074073E-4</v>
      </c>
      <c r="AR23" s="2">
        <f t="shared" si="13"/>
        <v>0</v>
      </c>
      <c r="AS23" s="2">
        <f t="shared" si="14"/>
        <v>3.7500000000000003E-3</v>
      </c>
      <c r="AT23" s="2">
        <v>3.5069444444444445E-3</v>
      </c>
      <c r="AU23" s="8">
        <v>2</v>
      </c>
      <c r="AV23" s="2">
        <v>1.1574074074074073E-4</v>
      </c>
      <c r="AW23" s="2">
        <f t="shared" si="15"/>
        <v>2.3148148148148146E-4</v>
      </c>
      <c r="AX23" s="2">
        <f t="shared" si="16"/>
        <v>3.7384259259259259E-3</v>
      </c>
      <c r="AY23" s="2">
        <v>1.5509259259259261E-3</v>
      </c>
      <c r="AZ23" s="8">
        <v>0</v>
      </c>
      <c r="BA23" s="2">
        <v>1.1574074074074073E-4</v>
      </c>
      <c r="BB23" s="2">
        <f t="shared" si="17"/>
        <v>0</v>
      </c>
      <c r="BC23" s="2">
        <f t="shared" si="18"/>
        <v>1.5509259259259261E-3</v>
      </c>
      <c r="BD23" s="7" t="e">
        <f t="shared" si="19"/>
        <v>#VALUE!</v>
      </c>
      <c r="BE23" s="1">
        <v>15</v>
      </c>
    </row>
    <row r="24" spans="1:57" ht="30">
      <c r="A24" s="1">
        <f t="shared" si="20"/>
        <v>16</v>
      </c>
      <c r="B24" s="17" t="s">
        <v>54</v>
      </c>
      <c r="C24" s="2">
        <v>1.3425925925925925E-3</v>
      </c>
      <c r="D24" s="8">
        <v>3</v>
      </c>
      <c r="E24" s="2">
        <v>1.1574074074074073E-4</v>
      </c>
      <c r="F24" s="4">
        <f t="shared" si="0"/>
        <v>3.4722222222222218E-4</v>
      </c>
      <c r="G24" s="4">
        <f t="shared" si="1"/>
        <v>1.6898148148148146E-3</v>
      </c>
      <c r="H24" s="8">
        <v>0</v>
      </c>
      <c r="I24" s="2">
        <v>1.1574074074074073E-4</v>
      </c>
      <c r="J24" s="4">
        <f t="shared" si="2"/>
        <v>0</v>
      </c>
      <c r="K24" s="8">
        <v>1.5</v>
      </c>
      <c r="L24" s="2">
        <v>1.1574074074074073E-4</v>
      </c>
      <c r="M24" s="4">
        <f t="shared" si="3"/>
        <v>1.7361111111111109E-4</v>
      </c>
      <c r="N24" s="8">
        <v>0.5</v>
      </c>
      <c r="O24" s="2">
        <v>1.1574074074074073E-4</v>
      </c>
      <c r="P24" s="4">
        <f t="shared" si="4"/>
        <v>5.7870370370370366E-5</v>
      </c>
      <c r="Q24" s="9" t="s">
        <v>0</v>
      </c>
      <c r="R24" s="2">
        <v>1.1574074074074073E-4</v>
      </c>
      <c r="S24" s="4" t="e">
        <f t="shared" si="5"/>
        <v>#VALUE!</v>
      </c>
      <c r="T24" s="3">
        <v>48</v>
      </c>
      <c r="U24" s="6">
        <f t="shared" si="21"/>
        <v>7.6923076923076934</v>
      </c>
      <c r="V24" s="6">
        <f t="shared" si="6"/>
        <v>1.5384615384615388</v>
      </c>
      <c r="W24" s="9">
        <v>24</v>
      </c>
      <c r="X24" s="6">
        <f>(W24*100/21)-100</f>
        <v>14.285714285714292</v>
      </c>
      <c r="Y24" s="6">
        <f t="shared" si="7"/>
        <v>2.8571428571428585</v>
      </c>
      <c r="Z24" s="9">
        <v>3</v>
      </c>
      <c r="AA24" s="6">
        <v>8</v>
      </c>
      <c r="AB24" s="2">
        <v>1.1574074074074073E-4</v>
      </c>
      <c r="AC24" s="4">
        <f t="shared" si="8"/>
        <v>9.2592592592592585E-4</v>
      </c>
      <c r="AD24" s="2">
        <v>4.6643518518518518E-3</v>
      </c>
      <c r="AE24" s="8">
        <v>10</v>
      </c>
      <c r="AF24" s="2">
        <v>1.1574074074074073E-4</v>
      </c>
      <c r="AG24" s="2">
        <f t="shared" si="9"/>
        <v>1.1574074074074073E-3</v>
      </c>
      <c r="AH24" s="2">
        <f t="shared" si="10"/>
        <v>5.8217592592592592E-3</v>
      </c>
      <c r="AI24" s="8">
        <v>1</v>
      </c>
      <c r="AJ24" s="2">
        <v>1.1574074074074073E-4</v>
      </c>
      <c r="AK24" s="2">
        <f t="shared" si="11"/>
        <v>1.1574074074074073E-4</v>
      </c>
      <c r="AL24" s="8">
        <v>5</v>
      </c>
      <c r="AM24" s="2">
        <v>1.1574074074074073E-4</v>
      </c>
      <c r="AN24" s="2">
        <f t="shared" si="12"/>
        <v>5.7870370370370367E-4</v>
      </c>
      <c r="AO24" s="2">
        <v>3.1249999999999997E-3</v>
      </c>
      <c r="AP24" s="8">
        <v>0</v>
      </c>
      <c r="AQ24" s="2">
        <v>1.1574074074074073E-4</v>
      </c>
      <c r="AR24" s="2">
        <f t="shared" si="13"/>
        <v>0</v>
      </c>
      <c r="AS24" s="2">
        <f t="shared" si="14"/>
        <v>3.1249999999999997E-3</v>
      </c>
      <c r="AT24" s="2">
        <v>3.6111111111111114E-3</v>
      </c>
      <c r="AU24" s="8">
        <v>0</v>
      </c>
      <c r="AV24" s="2">
        <v>1.1574074074074073E-4</v>
      </c>
      <c r="AW24" s="2">
        <f t="shared" si="15"/>
        <v>0</v>
      </c>
      <c r="AX24" s="2">
        <f t="shared" si="16"/>
        <v>3.6111111111111114E-3</v>
      </c>
      <c r="AY24" s="2">
        <v>2.0601851851851853E-3</v>
      </c>
      <c r="AZ24" s="8">
        <v>0</v>
      </c>
      <c r="BA24" s="2">
        <v>1.1574074074074073E-4</v>
      </c>
      <c r="BB24" s="2">
        <f t="shared" si="17"/>
        <v>0</v>
      </c>
      <c r="BC24" s="2">
        <f t="shared" si="18"/>
        <v>2.0601851851851853E-3</v>
      </c>
      <c r="BD24" s="7" t="e">
        <f t="shared" si="19"/>
        <v>#VALUE!</v>
      </c>
      <c r="BE24" s="1">
        <v>16</v>
      </c>
    </row>
    <row r="25" spans="1:57" ht="45">
      <c r="A25" s="1">
        <f t="shared" si="20"/>
        <v>17</v>
      </c>
      <c r="B25" s="17" t="s">
        <v>34</v>
      </c>
      <c r="C25" s="2">
        <v>1.4699074074074074E-3</v>
      </c>
      <c r="D25" s="8">
        <v>13</v>
      </c>
      <c r="E25" s="2">
        <v>1.1574074074074073E-4</v>
      </c>
      <c r="F25" s="4">
        <f t="shared" si="0"/>
        <v>1.5046296296296294E-3</v>
      </c>
      <c r="G25" s="4">
        <f t="shared" si="1"/>
        <v>2.9745370370370368E-3</v>
      </c>
      <c r="H25" s="8">
        <v>5</v>
      </c>
      <c r="I25" s="2">
        <v>1.1574074074074073E-4</v>
      </c>
      <c r="J25" s="4">
        <f t="shared" si="2"/>
        <v>5.7870370370370367E-4</v>
      </c>
      <c r="K25" s="8">
        <v>2</v>
      </c>
      <c r="L25" s="2">
        <v>1.1574074074074073E-4</v>
      </c>
      <c r="M25" s="4">
        <f t="shared" si="3"/>
        <v>2.3148148148148146E-4</v>
      </c>
      <c r="N25" s="8">
        <v>1</v>
      </c>
      <c r="O25" s="2">
        <v>1.1574074074074073E-4</v>
      </c>
      <c r="P25" s="4">
        <f t="shared" si="4"/>
        <v>1.1574074074074073E-4</v>
      </c>
      <c r="Q25" s="8">
        <v>1</v>
      </c>
      <c r="R25" s="2">
        <v>1.1574074074074073E-4</v>
      </c>
      <c r="S25" s="4">
        <f t="shared" si="5"/>
        <v>1.1574074074074073E-4</v>
      </c>
      <c r="T25" s="3">
        <v>45</v>
      </c>
      <c r="U25" s="6">
        <f t="shared" si="21"/>
        <v>13.461538461538467</v>
      </c>
      <c r="V25" s="6">
        <f t="shared" si="6"/>
        <v>2.6923076923076934</v>
      </c>
      <c r="W25" s="8">
        <v>25</v>
      </c>
      <c r="X25" s="6">
        <f>(W25*100/21)-100</f>
        <v>19.047619047619051</v>
      </c>
      <c r="Y25" s="6">
        <f t="shared" si="7"/>
        <v>3.8095238095238102</v>
      </c>
      <c r="Z25" s="8">
        <v>3.5</v>
      </c>
      <c r="AA25" s="3">
        <v>10.5</v>
      </c>
      <c r="AB25" s="2">
        <v>1.1574074074074073E-4</v>
      </c>
      <c r="AC25" s="4">
        <f t="shared" si="8"/>
        <v>1.2152777777777776E-3</v>
      </c>
      <c r="AD25" s="9" t="s">
        <v>0</v>
      </c>
      <c r="AE25" s="8" t="s">
        <v>1</v>
      </c>
      <c r="AF25" s="2">
        <v>1.1574074074074073E-4</v>
      </c>
      <c r="AG25" s="2" t="e">
        <f t="shared" si="9"/>
        <v>#VALUE!</v>
      </c>
      <c r="AH25" s="2" t="e">
        <f t="shared" si="10"/>
        <v>#VALUE!</v>
      </c>
      <c r="AI25" s="8">
        <v>1</v>
      </c>
      <c r="AJ25" s="2">
        <v>1.1574074074074073E-4</v>
      </c>
      <c r="AK25" s="2">
        <f t="shared" si="11"/>
        <v>1.1574074074074073E-4</v>
      </c>
      <c r="AL25" s="8">
        <v>5</v>
      </c>
      <c r="AM25" s="2">
        <v>1.1574074074074073E-4</v>
      </c>
      <c r="AN25" s="2">
        <f t="shared" si="12"/>
        <v>5.7870370370370367E-4</v>
      </c>
      <c r="AO25" s="2">
        <v>2.5810185185185185E-3</v>
      </c>
      <c r="AP25" s="8">
        <v>1</v>
      </c>
      <c r="AQ25" s="2">
        <v>1.1574074074074073E-4</v>
      </c>
      <c r="AR25" s="2">
        <f t="shared" si="13"/>
        <v>1.1574074074074073E-4</v>
      </c>
      <c r="AS25" s="2">
        <f t="shared" si="14"/>
        <v>2.6967592592592594E-3</v>
      </c>
      <c r="AT25" s="2">
        <v>3.0671296296296297E-3</v>
      </c>
      <c r="AU25" s="8">
        <v>0</v>
      </c>
      <c r="AV25" s="2">
        <v>1.1574074074074073E-4</v>
      </c>
      <c r="AW25" s="2">
        <f t="shared" si="15"/>
        <v>0</v>
      </c>
      <c r="AX25" s="2">
        <f t="shared" si="16"/>
        <v>3.0671296296296297E-3</v>
      </c>
      <c r="AY25" s="2">
        <v>1.4814814814814814E-3</v>
      </c>
      <c r="AZ25" s="8">
        <v>0</v>
      </c>
      <c r="BA25" s="2">
        <v>1.1574074074074073E-4</v>
      </c>
      <c r="BB25" s="2">
        <f t="shared" si="17"/>
        <v>0</v>
      </c>
      <c r="BC25" s="2">
        <f t="shared" si="18"/>
        <v>1.4814814814814814E-3</v>
      </c>
      <c r="BD25" s="7" t="e">
        <f t="shared" si="19"/>
        <v>#VALUE!</v>
      </c>
      <c r="BE25" s="1">
        <v>17</v>
      </c>
    </row>
    <row r="26" spans="1:57" ht="60">
      <c r="A26" s="1">
        <f t="shared" si="20"/>
        <v>18</v>
      </c>
      <c r="B26" s="17" t="s">
        <v>35</v>
      </c>
      <c r="C26" s="2">
        <v>1.7013888888888892E-3</v>
      </c>
      <c r="D26" s="8">
        <v>0</v>
      </c>
      <c r="E26" s="2">
        <v>1.1574074074074073E-4</v>
      </c>
      <c r="F26" s="4">
        <f t="shared" si="0"/>
        <v>0</v>
      </c>
      <c r="G26" s="4">
        <f t="shared" si="1"/>
        <v>1.7013888888888892E-3</v>
      </c>
      <c r="H26" s="8">
        <v>5</v>
      </c>
      <c r="I26" s="2">
        <v>1.1574074074074073E-4</v>
      </c>
      <c r="J26" s="4">
        <f t="shared" si="2"/>
        <v>5.7870370370370367E-4</v>
      </c>
      <c r="K26" s="8">
        <v>0</v>
      </c>
      <c r="L26" s="2">
        <v>1.1574074074074073E-4</v>
      </c>
      <c r="M26" s="4">
        <f t="shared" si="3"/>
        <v>0</v>
      </c>
      <c r="N26" s="8">
        <v>0.5</v>
      </c>
      <c r="O26" s="2">
        <v>1.1574074074074073E-4</v>
      </c>
      <c r="P26" s="4">
        <f t="shared" si="4"/>
        <v>5.7870370370370366E-5</v>
      </c>
      <c r="Q26" s="9" t="s">
        <v>0</v>
      </c>
      <c r="R26" s="2">
        <v>1.1574074074074073E-4</v>
      </c>
      <c r="S26" s="4" t="e">
        <f t="shared" si="5"/>
        <v>#VALUE!</v>
      </c>
      <c r="T26" s="3">
        <v>56</v>
      </c>
      <c r="U26" s="6">
        <f>(T26*100/52)-100</f>
        <v>7.6923076923076934</v>
      </c>
      <c r="V26" s="6">
        <f t="shared" si="6"/>
        <v>1.5384615384615388</v>
      </c>
      <c r="W26" s="9">
        <v>18</v>
      </c>
      <c r="X26" s="6">
        <f>100-(W26*100/21)</f>
        <v>14.285714285714292</v>
      </c>
      <c r="Y26" s="6">
        <f t="shared" si="7"/>
        <v>2.8571428571428585</v>
      </c>
      <c r="Z26" s="9">
        <v>4.5</v>
      </c>
      <c r="AA26" s="3">
        <v>9.5</v>
      </c>
      <c r="AB26" s="2">
        <v>1.1574074074074073E-4</v>
      </c>
      <c r="AC26" s="4">
        <f t="shared" si="8"/>
        <v>1.0995370370370369E-3</v>
      </c>
      <c r="AD26" s="2">
        <v>1.712962962962963E-3</v>
      </c>
      <c r="AE26" s="8">
        <v>10</v>
      </c>
      <c r="AF26" s="2">
        <v>1.1574074074074073E-4</v>
      </c>
      <c r="AG26" s="2">
        <f t="shared" si="9"/>
        <v>1.1574074074074073E-3</v>
      </c>
      <c r="AH26" s="2">
        <f t="shared" si="10"/>
        <v>2.8703703703703703E-3</v>
      </c>
      <c r="AI26" s="8">
        <v>0</v>
      </c>
      <c r="AJ26" s="2">
        <v>1.1574074074074073E-4</v>
      </c>
      <c r="AK26" s="2">
        <f t="shared" si="11"/>
        <v>0</v>
      </c>
      <c r="AL26" s="8">
        <v>5</v>
      </c>
      <c r="AM26" s="2">
        <v>1.1574074074074073E-4</v>
      </c>
      <c r="AN26" s="2">
        <f t="shared" si="12"/>
        <v>5.7870370370370367E-4</v>
      </c>
      <c r="AO26" s="2">
        <v>2.5578703703703705E-3</v>
      </c>
      <c r="AP26" s="8">
        <v>3</v>
      </c>
      <c r="AQ26" s="2">
        <v>1.1574074074074073E-4</v>
      </c>
      <c r="AR26" s="2">
        <f t="shared" si="13"/>
        <v>3.4722222222222218E-4</v>
      </c>
      <c r="AS26" s="2">
        <f t="shared" si="14"/>
        <v>2.9050925925925928E-3</v>
      </c>
      <c r="AT26" s="2">
        <v>2.2569444444444447E-3</v>
      </c>
      <c r="AU26" s="8">
        <v>0</v>
      </c>
      <c r="AV26" s="2">
        <v>1.1574074074074073E-4</v>
      </c>
      <c r="AW26" s="2">
        <f t="shared" si="15"/>
        <v>0</v>
      </c>
      <c r="AX26" s="2">
        <f t="shared" si="16"/>
        <v>2.2569444444444447E-3</v>
      </c>
      <c r="AY26" s="2">
        <v>1.3194444444444443E-3</v>
      </c>
      <c r="AZ26" s="8">
        <v>0</v>
      </c>
      <c r="BA26" s="2">
        <v>1.1574074074074073E-4</v>
      </c>
      <c r="BB26" s="2">
        <f t="shared" si="17"/>
        <v>0</v>
      </c>
      <c r="BC26" s="2">
        <f t="shared" si="18"/>
        <v>1.3194444444444443E-3</v>
      </c>
      <c r="BD26" s="7" t="e">
        <f t="shared" si="19"/>
        <v>#VALUE!</v>
      </c>
      <c r="BE26" s="1">
        <v>18</v>
      </c>
    </row>
    <row r="27" spans="1:57" ht="45">
      <c r="A27" s="1">
        <f t="shared" si="20"/>
        <v>19</v>
      </c>
      <c r="B27" s="17" t="s">
        <v>36</v>
      </c>
      <c r="C27" s="2">
        <v>4.1666666666666666E-3</v>
      </c>
      <c r="D27" s="8">
        <v>0</v>
      </c>
      <c r="E27" s="2">
        <v>1.1574074074074073E-4</v>
      </c>
      <c r="F27" s="4">
        <f t="shared" si="0"/>
        <v>0</v>
      </c>
      <c r="G27" s="4">
        <f t="shared" si="1"/>
        <v>4.1666666666666666E-3</v>
      </c>
      <c r="H27" s="8">
        <v>0</v>
      </c>
      <c r="I27" s="2">
        <v>1.1574074074074073E-4</v>
      </c>
      <c r="J27" s="4">
        <f t="shared" si="2"/>
        <v>0</v>
      </c>
      <c r="K27" s="8">
        <v>0.5</v>
      </c>
      <c r="L27" s="2">
        <v>1.1574074074074073E-4</v>
      </c>
      <c r="M27" s="4">
        <f t="shared" si="3"/>
        <v>5.7870370370370366E-5</v>
      </c>
      <c r="N27" s="8">
        <v>0</v>
      </c>
      <c r="O27" s="2">
        <v>1.1574074074074073E-4</v>
      </c>
      <c r="P27" s="4">
        <f t="shared" si="4"/>
        <v>0</v>
      </c>
      <c r="Q27" s="8">
        <v>1</v>
      </c>
      <c r="R27" s="2">
        <v>1.1574074074074073E-4</v>
      </c>
      <c r="S27" s="4">
        <f t="shared" si="5"/>
        <v>1.1574074074074073E-4</v>
      </c>
      <c r="T27" s="3">
        <v>59</v>
      </c>
      <c r="U27" s="6">
        <f>(T27*100/52)-100</f>
        <v>13.461538461538467</v>
      </c>
      <c r="V27" s="6">
        <f t="shared" si="6"/>
        <v>2.6923076923076934</v>
      </c>
      <c r="W27" s="8">
        <v>29</v>
      </c>
      <c r="X27" s="6">
        <f>(W27*100/21)-100</f>
        <v>38.095238095238102</v>
      </c>
      <c r="Y27" s="6">
        <f t="shared" si="7"/>
        <v>7.6190476190476204</v>
      </c>
      <c r="Z27" s="8">
        <v>4.5</v>
      </c>
      <c r="AA27" s="3">
        <v>15.5</v>
      </c>
      <c r="AB27" s="2">
        <v>1.1574074074074073E-4</v>
      </c>
      <c r="AC27" s="4">
        <f t="shared" si="8"/>
        <v>1.7939814814814813E-3</v>
      </c>
      <c r="AD27" s="9" t="s">
        <v>0</v>
      </c>
      <c r="AE27" s="8" t="s">
        <v>1</v>
      </c>
      <c r="AF27" s="2">
        <v>1.1574074074074073E-4</v>
      </c>
      <c r="AG27" s="2" t="e">
        <f t="shared" si="9"/>
        <v>#VALUE!</v>
      </c>
      <c r="AH27" s="2" t="e">
        <f t="shared" si="10"/>
        <v>#VALUE!</v>
      </c>
      <c r="AI27" s="8">
        <v>1</v>
      </c>
      <c r="AJ27" s="2">
        <v>1.1574074074074073E-4</v>
      </c>
      <c r="AK27" s="2">
        <f t="shared" si="11"/>
        <v>1.1574074074074073E-4</v>
      </c>
      <c r="AL27" s="8">
        <v>5</v>
      </c>
      <c r="AM27" s="2">
        <v>1.1574074074074073E-4</v>
      </c>
      <c r="AN27" s="2">
        <f t="shared" si="12"/>
        <v>5.7870370370370367E-4</v>
      </c>
      <c r="AO27" s="2">
        <v>3.7962962962962963E-3</v>
      </c>
      <c r="AP27" s="8">
        <v>0</v>
      </c>
      <c r="AQ27" s="2">
        <v>1.1574074074074073E-4</v>
      </c>
      <c r="AR27" s="2">
        <f t="shared" si="13"/>
        <v>0</v>
      </c>
      <c r="AS27" s="2">
        <f t="shared" si="14"/>
        <v>3.7962962962962963E-3</v>
      </c>
      <c r="AT27" s="2">
        <v>3.0555555555555557E-3</v>
      </c>
      <c r="AU27" s="8">
        <v>6</v>
      </c>
      <c r="AV27" s="2">
        <v>1.1574074074074073E-4</v>
      </c>
      <c r="AW27" s="2">
        <f t="shared" si="15"/>
        <v>6.9444444444444436E-4</v>
      </c>
      <c r="AX27" s="2">
        <f t="shared" si="16"/>
        <v>3.7499999999999999E-3</v>
      </c>
      <c r="AY27" s="2">
        <v>1.736111111111111E-3</v>
      </c>
      <c r="AZ27" s="8">
        <v>0</v>
      </c>
      <c r="BA27" s="2">
        <v>1.1574074074074073E-4</v>
      </c>
      <c r="BB27" s="2">
        <f t="shared" si="17"/>
        <v>0</v>
      </c>
      <c r="BC27" s="2">
        <f t="shared" si="18"/>
        <v>1.736111111111111E-3</v>
      </c>
      <c r="BD27" s="7" t="e">
        <f t="shared" si="19"/>
        <v>#VALUE!</v>
      </c>
      <c r="BE27" s="1">
        <v>19</v>
      </c>
    </row>
    <row r="28" spans="1:57" ht="30">
      <c r="A28" s="1">
        <f t="shared" si="20"/>
        <v>20</v>
      </c>
      <c r="B28" s="17" t="s">
        <v>37</v>
      </c>
      <c r="C28" s="2">
        <v>2.3611111111111111E-3</v>
      </c>
      <c r="D28" s="8">
        <v>3</v>
      </c>
      <c r="E28" s="2">
        <v>1.1574074074074073E-4</v>
      </c>
      <c r="F28" s="4">
        <f t="shared" si="0"/>
        <v>3.4722222222222218E-4</v>
      </c>
      <c r="G28" s="4">
        <f t="shared" si="1"/>
        <v>2.7083333333333334E-3</v>
      </c>
      <c r="H28" s="8">
        <v>5</v>
      </c>
      <c r="I28" s="2">
        <v>1.1574074074074073E-4</v>
      </c>
      <c r="J28" s="4">
        <f t="shared" si="2"/>
        <v>5.7870370370370367E-4</v>
      </c>
      <c r="K28" s="8">
        <v>3.5</v>
      </c>
      <c r="L28" s="2">
        <v>1.1574074074074073E-4</v>
      </c>
      <c r="M28" s="4">
        <f t="shared" si="3"/>
        <v>4.0509259259259258E-4</v>
      </c>
      <c r="N28" s="8">
        <v>3</v>
      </c>
      <c r="O28" s="2">
        <v>1.1574074074074073E-4</v>
      </c>
      <c r="P28" s="4">
        <f t="shared" si="4"/>
        <v>3.4722222222222218E-4</v>
      </c>
      <c r="Q28" s="9" t="s">
        <v>0</v>
      </c>
      <c r="R28" s="2">
        <v>1.1574074074074073E-4</v>
      </c>
      <c r="S28" s="4" t="e">
        <f t="shared" si="5"/>
        <v>#VALUE!</v>
      </c>
      <c r="T28" s="3">
        <v>35</v>
      </c>
      <c r="U28" s="6">
        <f>100-(T28*100/52)</f>
        <v>32.692307692307693</v>
      </c>
      <c r="V28" s="6">
        <f t="shared" si="6"/>
        <v>6.5384615384615383</v>
      </c>
      <c r="W28" s="9">
        <v>26</v>
      </c>
      <c r="X28" s="6">
        <f>(W28*100/21)-100</f>
        <v>23.80952380952381</v>
      </c>
      <c r="Y28" s="6">
        <f t="shared" si="7"/>
        <v>4.7619047619047619</v>
      </c>
      <c r="Z28" s="9">
        <v>6</v>
      </c>
      <c r="AA28" s="6">
        <v>18</v>
      </c>
      <c r="AB28" s="2">
        <v>1.1574074074074073E-4</v>
      </c>
      <c r="AC28" s="4">
        <f t="shared" si="8"/>
        <v>2.0833333333333333E-3</v>
      </c>
      <c r="AD28" s="2">
        <v>3.414351851851852E-3</v>
      </c>
      <c r="AE28" s="8">
        <v>3</v>
      </c>
      <c r="AF28" s="2">
        <v>1.1574074074074073E-4</v>
      </c>
      <c r="AG28" s="2">
        <f t="shared" si="9"/>
        <v>3.4722222222222218E-4</v>
      </c>
      <c r="AH28" s="2">
        <f t="shared" si="10"/>
        <v>3.7615740740740743E-3</v>
      </c>
      <c r="AI28" s="8">
        <v>3</v>
      </c>
      <c r="AJ28" s="2">
        <v>1.1574074074074073E-4</v>
      </c>
      <c r="AK28" s="2">
        <f t="shared" si="11"/>
        <v>3.4722222222222218E-4</v>
      </c>
      <c r="AL28" s="8">
        <v>0</v>
      </c>
      <c r="AM28" s="2">
        <v>1.1574074074074073E-4</v>
      </c>
      <c r="AN28" s="2">
        <f t="shared" si="12"/>
        <v>0</v>
      </c>
      <c r="AO28" s="2">
        <v>4.4328703703703709E-3</v>
      </c>
      <c r="AP28" s="8">
        <v>0</v>
      </c>
      <c r="AQ28" s="2">
        <v>1.1574074074074073E-4</v>
      </c>
      <c r="AR28" s="2">
        <f t="shared" si="13"/>
        <v>0</v>
      </c>
      <c r="AS28" s="2">
        <f t="shared" si="14"/>
        <v>4.4328703703703709E-3</v>
      </c>
      <c r="AT28" s="2">
        <v>2.673611111111111E-3</v>
      </c>
      <c r="AU28" s="8">
        <v>0</v>
      </c>
      <c r="AV28" s="2">
        <v>1.1574074074074073E-4</v>
      </c>
      <c r="AW28" s="2">
        <f t="shared" si="15"/>
        <v>0</v>
      </c>
      <c r="AX28" s="2">
        <f t="shared" si="16"/>
        <v>2.673611111111111E-3</v>
      </c>
      <c r="AY28" s="2">
        <v>1.5972222222222221E-3</v>
      </c>
      <c r="AZ28" s="8">
        <v>0</v>
      </c>
      <c r="BA28" s="2">
        <v>1.1574074074074073E-4</v>
      </c>
      <c r="BB28" s="2">
        <f t="shared" si="17"/>
        <v>0</v>
      </c>
      <c r="BC28" s="2">
        <f t="shared" si="18"/>
        <v>1.5972222222222221E-3</v>
      </c>
      <c r="BD28" s="7" t="e">
        <f t="shared" si="19"/>
        <v>#VALUE!</v>
      </c>
      <c r="BE28" s="1">
        <v>20</v>
      </c>
    </row>
    <row r="29" spans="1:57">
      <c r="A29" s="1">
        <f t="shared" si="20"/>
        <v>21</v>
      </c>
      <c r="B29" s="17" t="s">
        <v>38</v>
      </c>
      <c r="C29" s="2">
        <v>1.4351851851851854E-3</v>
      </c>
      <c r="D29" s="8">
        <v>0</v>
      </c>
      <c r="E29" s="2">
        <v>1.1574074074074073E-4</v>
      </c>
      <c r="F29" s="4">
        <f t="shared" si="0"/>
        <v>0</v>
      </c>
      <c r="G29" s="4">
        <f t="shared" si="1"/>
        <v>1.4351851851851854E-3</v>
      </c>
      <c r="H29" s="8">
        <v>5</v>
      </c>
      <c r="I29" s="2">
        <v>1.1574074074074073E-4</v>
      </c>
      <c r="J29" s="4">
        <f t="shared" si="2"/>
        <v>5.7870370370370367E-4</v>
      </c>
      <c r="K29" s="8">
        <v>3.5</v>
      </c>
      <c r="L29" s="2">
        <v>1.1574074074074073E-4</v>
      </c>
      <c r="M29" s="4">
        <f t="shared" si="3"/>
        <v>4.0509259259259258E-4</v>
      </c>
      <c r="N29" s="8">
        <v>2.5</v>
      </c>
      <c r="O29" s="2">
        <v>1.1574074074074073E-4</v>
      </c>
      <c r="P29" s="4">
        <f t="shared" si="4"/>
        <v>2.8935185185185184E-4</v>
      </c>
      <c r="Q29" s="8">
        <v>3</v>
      </c>
      <c r="R29" s="2">
        <v>1.1574074074074073E-4</v>
      </c>
      <c r="S29" s="4">
        <f t="shared" si="5"/>
        <v>3.4722222222222218E-4</v>
      </c>
      <c r="T29" s="3">
        <v>50</v>
      </c>
      <c r="U29" s="6">
        <f>100-(T29*100/52)</f>
        <v>3.8461538461538396</v>
      </c>
      <c r="V29" s="6">
        <f t="shared" si="6"/>
        <v>0.76923076923076794</v>
      </c>
      <c r="W29" s="8">
        <v>23</v>
      </c>
      <c r="X29" s="6">
        <f>(W29*100/21)-100</f>
        <v>9.5238095238095184</v>
      </c>
      <c r="Y29" s="6">
        <f t="shared" si="7"/>
        <v>1.9047619047619038</v>
      </c>
      <c r="Z29" s="8">
        <v>5</v>
      </c>
      <c r="AA29" s="6">
        <v>8</v>
      </c>
      <c r="AB29" s="2">
        <v>1.1574074074074073E-4</v>
      </c>
      <c r="AC29" s="4">
        <f t="shared" si="8"/>
        <v>9.2592592592592585E-4</v>
      </c>
      <c r="AD29" s="9" t="s">
        <v>0</v>
      </c>
      <c r="AE29" s="8" t="s">
        <v>1</v>
      </c>
      <c r="AF29" s="2">
        <v>1.1574074074074073E-4</v>
      </c>
      <c r="AG29" s="2" t="e">
        <f t="shared" si="9"/>
        <v>#VALUE!</v>
      </c>
      <c r="AH29" s="2" t="e">
        <f t="shared" si="10"/>
        <v>#VALUE!</v>
      </c>
      <c r="AI29" s="8">
        <v>0</v>
      </c>
      <c r="AJ29" s="2">
        <v>1.1574074074074073E-4</v>
      </c>
      <c r="AK29" s="2">
        <f t="shared" si="11"/>
        <v>0</v>
      </c>
      <c r="AL29" s="8">
        <v>0</v>
      </c>
      <c r="AM29" s="2">
        <v>1.1574074074074073E-4</v>
      </c>
      <c r="AN29" s="2">
        <f t="shared" si="12"/>
        <v>0</v>
      </c>
      <c r="AO29" s="2">
        <v>2.4537037037037036E-3</v>
      </c>
      <c r="AP29" s="8">
        <v>0</v>
      </c>
      <c r="AQ29" s="2">
        <v>1.1574074074074073E-4</v>
      </c>
      <c r="AR29" s="2">
        <f t="shared" si="13"/>
        <v>0</v>
      </c>
      <c r="AS29" s="2">
        <f t="shared" si="14"/>
        <v>2.4537037037037036E-3</v>
      </c>
      <c r="AT29" s="2">
        <v>4.363425925925926E-3</v>
      </c>
      <c r="AU29" s="8">
        <v>0</v>
      </c>
      <c r="AV29" s="2">
        <v>1.1574074074074073E-4</v>
      </c>
      <c r="AW29" s="2">
        <f t="shared" si="15"/>
        <v>0</v>
      </c>
      <c r="AX29" s="2">
        <f t="shared" si="16"/>
        <v>4.363425925925926E-3</v>
      </c>
      <c r="AY29" s="2">
        <v>1.712962962962963E-3</v>
      </c>
      <c r="AZ29" s="8">
        <v>0</v>
      </c>
      <c r="BA29" s="2">
        <v>1.1574074074074073E-4</v>
      </c>
      <c r="BB29" s="2">
        <f t="shared" si="17"/>
        <v>0</v>
      </c>
      <c r="BC29" s="2">
        <f t="shared" si="18"/>
        <v>1.712962962962963E-3</v>
      </c>
      <c r="BD29" s="7" t="e">
        <f t="shared" si="19"/>
        <v>#VALUE!</v>
      </c>
      <c r="BE29" s="1">
        <v>21</v>
      </c>
    </row>
    <row r="30" spans="1:57" ht="60">
      <c r="A30" s="1">
        <f t="shared" si="20"/>
        <v>22</v>
      </c>
      <c r="B30" s="17" t="s">
        <v>39</v>
      </c>
      <c r="C30" s="2">
        <v>1.8402777777777777E-3</v>
      </c>
      <c r="D30" s="8">
        <v>3</v>
      </c>
      <c r="E30" s="2">
        <v>1.1574074074074073E-4</v>
      </c>
      <c r="F30" s="4">
        <f t="shared" si="0"/>
        <v>3.4722222222222218E-4</v>
      </c>
      <c r="G30" s="4">
        <f t="shared" si="1"/>
        <v>2.1874999999999998E-3</v>
      </c>
      <c r="H30" s="8">
        <v>0</v>
      </c>
      <c r="I30" s="2">
        <v>1.1574074074074073E-4</v>
      </c>
      <c r="J30" s="4">
        <f t="shared" si="2"/>
        <v>0</v>
      </c>
      <c r="K30" s="8">
        <v>0.5</v>
      </c>
      <c r="L30" s="2">
        <v>1.1574074074074073E-4</v>
      </c>
      <c r="M30" s="4">
        <f t="shared" si="3"/>
        <v>5.7870370370370366E-5</v>
      </c>
      <c r="N30" s="8">
        <v>4.5</v>
      </c>
      <c r="O30" s="2">
        <v>1.1574074074074073E-4</v>
      </c>
      <c r="P30" s="4">
        <f t="shared" si="4"/>
        <v>5.2083333333333333E-4</v>
      </c>
      <c r="Q30" s="8">
        <v>3</v>
      </c>
      <c r="R30" s="2">
        <v>1.1574074074074073E-4</v>
      </c>
      <c r="S30" s="4">
        <f t="shared" si="5"/>
        <v>3.4722222222222218E-4</v>
      </c>
      <c r="T30" s="3">
        <v>50</v>
      </c>
      <c r="U30" s="6">
        <f>100-(T30*100/52)</f>
        <v>3.8461538461538396</v>
      </c>
      <c r="V30" s="6">
        <f t="shared" si="6"/>
        <v>0.76923076923076794</v>
      </c>
      <c r="W30" s="8">
        <v>23</v>
      </c>
      <c r="X30" s="6">
        <f>(W30*100/21)-100</f>
        <v>9.5238095238095184</v>
      </c>
      <c r="Y30" s="6">
        <f t="shared" si="7"/>
        <v>1.9047619047619038</v>
      </c>
      <c r="Z30" s="8">
        <v>7</v>
      </c>
      <c r="AA30" s="6">
        <v>10</v>
      </c>
      <c r="AB30" s="2">
        <v>1.1574074074074073E-4</v>
      </c>
      <c r="AC30" s="4">
        <f t="shared" si="8"/>
        <v>1.1574074074074073E-3</v>
      </c>
      <c r="AD30" s="9" t="s">
        <v>0</v>
      </c>
      <c r="AE30" s="8" t="s">
        <v>1</v>
      </c>
      <c r="AF30" s="2">
        <v>1.1574074074074073E-4</v>
      </c>
      <c r="AG30" s="2" t="e">
        <f t="shared" si="9"/>
        <v>#VALUE!</v>
      </c>
      <c r="AH30" s="2" t="e">
        <f t="shared" si="10"/>
        <v>#VALUE!</v>
      </c>
      <c r="AI30" s="8">
        <v>1</v>
      </c>
      <c r="AJ30" s="2">
        <v>1.1574074074074073E-4</v>
      </c>
      <c r="AK30" s="2">
        <f t="shared" si="11"/>
        <v>1.1574074074074073E-4</v>
      </c>
      <c r="AL30" s="8">
        <v>0</v>
      </c>
      <c r="AM30" s="2">
        <v>1.1574074074074073E-4</v>
      </c>
      <c r="AN30" s="2">
        <f t="shared" si="12"/>
        <v>0</v>
      </c>
      <c r="AO30" s="2">
        <v>2.6388888888888885E-3</v>
      </c>
      <c r="AP30" s="8">
        <v>0</v>
      </c>
      <c r="AQ30" s="2">
        <v>1.1574074074074073E-4</v>
      </c>
      <c r="AR30" s="2">
        <f t="shared" si="13"/>
        <v>0</v>
      </c>
      <c r="AS30" s="2">
        <f t="shared" si="14"/>
        <v>2.6388888888888885E-3</v>
      </c>
      <c r="AT30" s="2">
        <v>2.6967592592592594E-3</v>
      </c>
      <c r="AU30" s="8">
        <v>0</v>
      </c>
      <c r="AV30" s="2">
        <v>1.1574074074074073E-4</v>
      </c>
      <c r="AW30" s="2">
        <f t="shared" si="15"/>
        <v>0</v>
      </c>
      <c r="AX30" s="2">
        <f t="shared" si="16"/>
        <v>2.6967592592592594E-3</v>
      </c>
      <c r="AY30" s="2">
        <v>1.3541666666666667E-3</v>
      </c>
      <c r="AZ30" s="8">
        <v>0</v>
      </c>
      <c r="BA30" s="2">
        <v>1.1574074074074073E-4</v>
      </c>
      <c r="BB30" s="2">
        <f t="shared" si="17"/>
        <v>0</v>
      </c>
      <c r="BC30" s="2">
        <f t="shared" si="18"/>
        <v>1.3541666666666667E-3</v>
      </c>
      <c r="BD30" s="7" t="e">
        <f t="shared" si="19"/>
        <v>#VALUE!</v>
      </c>
      <c r="BE30" s="1">
        <v>22</v>
      </c>
    </row>
    <row r="31" spans="1:57">
      <c r="A31" s="1">
        <f t="shared" si="20"/>
        <v>23</v>
      </c>
      <c r="B31" s="17" t="s">
        <v>40</v>
      </c>
      <c r="C31" s="2">
        <v>2.9861111111111113E-3</v>
      </c>
      <c r="D31" s="8">
        <v>0</v>
      </c>
      <c r="E31" s="2">
        <v>1.1574074074074073E-4</v>
      </c>
      <c r="F31" s="4">
        <f t="shared" si="0"/>
        <v>0</v>
      </c>
      <c r="G31" s="4">
        <f t="shared" si="1"/>
        <v>2.9861111111111113E-3</v>
      </c>
      <c r="H31" s="8">
        <v>5</v>
      </c>
      <c r="I31" s="2">
        <v>1.1574074074074073E-4</v>
      </c>
      <c r="J31" s="4">
        <f t="shared" si="2"/>
        <v>5.7870370370370367E-4</v>
      </c>
      <c r="K31" s="8">
        <v>3.5</v>
      </c>
      <c r="L31" s="2">
        <v>1.1574074074074073E-4</v>
      </c>
      <c r="M31" s="4">
        <f t="shared" si="3"/>
        <v>4.0509259259259258E-4</v>
      </c>
      <c r="N31" s="8">
        <v>3.5</v>
      </c>
      <c r="O31" s="2">
        <v>1.1574074074074073E-4</v>
      </c>
      <c r="P31" s="4">
        <f t="shared" si="4"/>
        <v>4.0509259259259258E-4</v>
      </c>
      <c r="Q31" s="9" t="s">
        <v>0</v>
      </c>
      <c r="R31" s="2">
        <v>1.1574074074074073E-4</v>
      </c>
      <c r="S31" s="4" t="e">
        <f t="shared" si="5"/>
        <v>#VALUE!</v>
      </c>
      <c r="T31" s="3">
        <v>0</v>
      </c>
      <c r="U31" s="6">
        <f>100-(T31*100/52)</f>
        <v>100</v>
      </c>
      <c r="V31" s="6">
        <f t="shared" si="6"/>
        <v>20</v>
      </c>
      <c r="W31" s="9">
        <v>0</v>
      </c>
      <c r="X31" s="6">
        <f>100-(W31*100/21)</f>
        <v>100</v>
      </c>
      <c r="Y31" s="6">
        <f t="shared" si="7"/>
        <v>20</v>
      </c>
      <c r="Z31" s="9">
        <v>6.5</v>
      </c>
      <c r="AA31" s="3">
        <v>46.5</v>
      </c>
      <c r="AB31" s="2">
        <v>1.1574074074074073E-4</v>
      </c>
      <c r="AC31" s="4">
        <f t="shared" si="8"/>
        <v>5.3819444444444444E-3</v>
      </c>
      <c r="AD31" s="9" t="s">
        <v>0</v>
      </c>
      <c r="AE31" s="8" t="s">
        <v>1</v>
      </c>
      <c r="AF31" s="2">
        <v>1.1574074074074073E-4</v>
      </c>
      <c r="AG31" s="2" t="e">
        <f t="shared" si="9"/>
        <v>#VALUE!</v>
      </c>
      <c r="AH31" s="2" t="e">
        <f t="shared" si="10"/>
        <v>#VALUE!</v>
      </c>
      <c r="AI31" s="8">
        <v>1</v>
      </c>
      <c r="AJ31" s="2">
        <v>1.1574074074074073E-4</v>
      </c>
      <c r="AK31" s="2">
        <f t="shared" si="11"/>
        <v>1.1574074074074073E-4</v>
      </c>
      <c r="AL31" s="8">
        <v>0</v>
      </c>
      <c r="AM31" s="2">
        <v>1.1574074074074073E-4</v>
      </c>
      <c r="AN31" s="2">
        <f t="shared" si="12"/>
        <v>0</v>
      </c>
      <c r="AO31" s="2">
        <v>5.5439814814814822E-3</v>
      </c>
      <c r="AP31" s="8">
        <v>12</v>
      </c>
      <c r="AQ31" s="2">
        <v>1.1574074074074073E-4</v>
      </c>
      <c r="AR31" s="2">
        <f t="shared" si="13"/>
        <v>1.3888888888888887E-3</v>
      </c>
      <c r="AS31" s="2">
        <f t="shared" si="14"/>
        <v>6.9328703703703705E-3</v>
      </c>
      <c r="AT31" s="2">
        <v>2.7314814814814819E-3</v>
      </c>
      <c r="AU31" s="8">
        <v>4</v>
      </c>
      <c r="AV31" s="2">
        <v>1.1574074074074073E-4</v>
      </c>
      <c r="AW31" s="2">
        <f t="shared" si="15"/>
        <v>4.6296296296296293E-4</v>
      </c>
      <c r="AX31" s="2">
        <f t="shared" si="16"/>
        <v>3.1944444444444446E-3</v>
      </c>
      <c r="AY31" s="2">
        <v>1.5624999999999999E-3</v>
      </c>
      <c r="AZ31" s="8">
        <v>0</v>
      </c>
      <c r="BA31" s="2">
        <v>1.1574074074074073E-4</v>
      </c>
      <c r="BB31" s="2">
        <f t="shared" si="17"/>
        <v>0</v>
      </c>
      <c r="BC31" s="2">
        <f t="shared" si="18"/>
        <v>1.5624999999999999E-3</v>
      </c>
      <c r="BD31" s="7" t="e">
        <f t="shared" si="19"/>
        <v>#VALUE!</v>
      </c>
      <c r="BE31" s="1">
        <v>23</v>
      </c>
    </row>
    <row r="33" spans="23:30">
      <c r="W33" t="s">
        <v>42</v>
      </c>
      <c r="AD33" t="s">
        <v>43</v>
      </c>
    </row>
    <row r="34" spans="23:30">
      <c r="W34" t="s">
        <v>44</v>
      </c>
      <c r="AD34" t="s">
        <v>45</v>
      </c>
    </row>
  </sheetData>
  <mergeCells count="20">
    <mergeCell ref="BE6:BE7"/>
    <mergeCell ref="AI6:AK6"/>
    <mergeCell ref="AL6:AN6"/>
    <mergeCell ref="AO6:AS6"/>
    <mergeCell ref="AT6:AX6"/>
    <mergeCell ref="AY6:BC6"/>
    <mergeCell ref="A1:BD1"/>
    <mergeCell ref="A5:BD5"/>
    <mergeCell ref="A3:BD3"/>
    <mergeCell ref="A6:A8"/>
    <mergeCell ref="B6:B8"/>
    <mergeCell ref="C6:G6"/>
    <mergeCell ref="H6:J6"/>
    <mergeCell ref="K6:M6"/>
    <mergeCell ref="N6:P6"/>
    <mergeCell ref="Q6:S6"/>
    <mergeCell ref="T6:AC6"/>
    <mergeCell ref="AD6:AH6"/>
    <mergeCell ref="A2:BE2"/>
    <mergeCell ref="A4:B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2018-08-24T16:09:59Z</dcterms:modified>
</cp:coreProperties>
</file>